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_rels/sheet5.xml.rels" ContentType="application/vnd.openxmlformats-package.relationship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comments5.xml" ContentType="application/vnd.openxmlformats-officedocument.spreadsheetml.comments+xml"/>
  <Override PartName="/xl/drawings/vmlDrawing1.vml" ContentType="application/vnd.openxmlformats-officedocument.vmlDrawing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7"/>
  </bookViews>
  <sheets>
    <sheet name="1ОиДинфоб (2)" sheetId="1" state="visible" r:id="rId2"/>
    <sheet name="1ОиДинфоб" sheetId="2" state="visible" r:id="rId3"/>
    <sheet name="2КомфУслНал" sheetId="3" state="visible" r:id="rId4"/>
    <sheet name="2КомУслОц" sheetId="4" state="visible" r:id="rId5"/>
    <sheet name="3УслДостИнвНал" sheetId="5" state="visible" r:id="rId6"/>
    <sheet name="3УслДостИнвОц" sheetId="6" state="visible" r:id="rId7"/>
    <sheet name="4ДобрВежл" sheetId="7" state="visible" r:id="rId8"/>
    <sheet name="5УдовлУсл" sheetId="8" state="visible" r:id="rId9"/>
    <sheet name="Интегр" sheetId="9" state="visible" r:id="rId10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5.xml><?xml version="1.0" encoding="utf-8"?>
<comments xmlns="http://schemas.openxmlformats.org/spreadsheetml/2006/main" xmlns:mc="http://schemas.openxmlformats.org/markup-compatibility/2006" xmlns:xdr="http://schemas.openxmlformats.org/drawingml/2006/spreadsheetDrawing" xmlns:v2="http://schemas.openxmlformats.org/spreadsheetml/2006/main/v2" mc:Ignorable="v2">
  <authors>
    <author> </author>
  </authors>
  <commentList>
    <comment ref="T3" authorId="0">
      <text>
        <r>
          <rPr>
            <sz val="11"/>
            <color rgb="FF000000"/>
            <rFont val="Calibri"/>
            <family val="2"/>
            <charset val="204"/>
          </rPr>
          <t xml:space="preserve">ACER: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18</xdr:col>
                <xdr:colOff>7</xdr:colOff>
                <xdr:row>4</xdr:row>
                <xdr:rowOff>2</xdr:rowOff>
              </xdr:from>
              <xdr:to>
                <xdr:col>20</xdr:col>
                <xdr:colOff>23</xdr:colOff>
                <xdr:row>7</xdr:row>
                <xdr:rowOff>15</xdr:rowOff>
              </xdr:to>
            </anchor>
          </commentPr>
        </mc:Choice>
        <mc:Fallback/>
      </mc:AlternateContent>
    </comment>
  </commentList>
</comments>
</file>

<file path=xl/sharedStrings.xml><?xml version="1.0" encoding="utf-8"?>
<sst xmlns="http://schemas.openxmlformats.org/spreadsheetml/2006/main" count="2100" uniqueCount="327">
  <si>
    <t xml:space="preserve">№ п/п</t>
  </si>
  <si>
    <t xml:space="preserve">Муниципальное образование</t>
  </si>
  <si>
    <t xml:space="preserve">Наименование образовательной организации</t>
  </si>
  <si>
    <t xml:space="preserve">Показатель 1.1</t>
  </si>
  <si>
    <t xml:space="preserve">Показатель 1.2</t>
  </si>
  <si>
    <t xml:space="preserve">Показатель 1.3</t>
  </si>
  <si>
    <t xml:space="preserve">Итого по критерию:</t>
  </si>
  <si>
    <t xml:space="preserve">1.1.1. Объем информации, размещенной на информационных стендах в помещении организации</t>
  </si>
  <si>
    <t xml:space="preserve">1.1.2. Объем информации, размещенной на официальном сайте организации</t>
  </si>
  <si>
    <t xml:space="preserve">Значение показателя 1.1</t>
  </si>
  <si>
    <t xml:space="preserve">Значение показателя 1.1 с учетом значимости </t>
  </si>
  <si>
    <t xml:space="preserve">Количество функционирующих дистанционных способов взаимодействия</t>
  </si>
  <si>
    <t xml:space="preserve">Значение показателя 1.2</t>
  </si>
  <si>
    <t xml:space="preserve">Значение показателя 1.2 с учетом значимости</t>
  </si>
  <si>
    <t xml:space="preserve">Число получателей услуг, удовлетворенных качеством, полнотой и доступностью информации о деятельности организации, размещенной на стендах организации</t>
  </si>
  <si>
    <t xml:space="preserve">Число опрошенных получателей услуг, ответивших на соответствующий вопрос анкеты</t>
  </si>
  <si>
    <t xml:space="preserve">Число получателей услуг, удовлетворенных качеством, полнотой и доступностью информации о деятельности организации, размещенной на сайте организации</t>
  </si>
  <si>
    <t xml:space="preserve">Значение показателя 1.3</t>
  </si>
  <si>
    <t xml:space="preserve">Значение показателя 1 .3 с учетом веса</t>
  </si>
  <si>
    <t xml:space="preserve">г. Алейск</t>
  </si>
  <si>
    <t xml:space="preserve">МБУДО «Центр детского творчества» (г. Алейск)</t>
  </si>
  <si>
    <t xml:space="preserve">Алтайский район</t>
  </si>
  <si>
    <t xml:space="preserve">МАОУДО «Алтайский районный детско-юношеский центр»</t>
  </si>
  <si>
    <t xml:space="preserve">Баевский район</t>
  </si>
  <si>
    <t xml:space="preserve">МБУДО «Баевский Центр детского творчества и профессионального обучения Алтайского края»</t>
  </si>
  <si>
    <t xml:space="preserve">г. Барнаул</t>
  </si>
  <si>
    <t xml:space="preserve">КГБУДО «Алтайский краевой дворец творчества детей и молодежи»</t>
  </si>
  <si>
    <t xml:space="preserve">КГБУДО «Алтайский краевой детский экологический центр»</t>
  </si>
  <si>
    <t xml:space="preserve">КГБУДО «Алтайский краевой центр детского отдыха, туризма и краеведения «Алтай»</t>
  </si>
  <si>
    <t xml:space="preserve">КГБУДО  «Детский технопарк Алтайского края «Кванториум.22»</t>
  </si>
  <si>
    <t xml:space="preserve">МБУДО  «Барнаульский городской детско-юношеский центр»</t>
  </si>
  <si>
    <t xml:space="preserve">МБУДО  «Барнаульская городская станция юных натуралистов»</t>
  </si>
  <si>
    <t xml:space="preserve">МБУДО «Барнаульская городская станция юных техников»</t>
  </si>
  <si>
    <t xml:space="preserve">МБУДО  «Детский оздоровительно-образовательный (профильный) центр Гармония»</t>
  </si>
  <si>
    <t xml:space="preserve">МБУДО  «Дом художественного творчества детей» (г. Барнаул)</t>
  </si>
  <si>
    <t xml:space="preserve">МБУДО  «Детско-юношеский центр» Индустриального района г. Барнаула</t>
  </si>
  <si>
    <t xml:space="preserve">МБУДО «Центр детского (юношеского) технического творчества» Ленинского района г. Барнаула</t>
  </si>
  <si>
    <t xml:space="preserve">МБУДО  «Центр детского творчества №2» г. Барнаула</t>
  </si>
  <si>
    <t xml:space="preserve">МБУДО «Центр детского творчества» Центрального района г. Барнаула</t>
  </si>
  <si>
    <t xml:space="preserve">МБУДО  «Центр развития творчества детей и юношества» Индустриального района г. Барнаула</t>
  </si>
  <si>
    <t xml:space="preserve">МБУДО  «Центр развития творчества детей и молодежи» Железнодорожного района г. Барнаула</t>
  </si>
  <si>
    <t xml:space="preserve">МБУДО  «Центр физкультурно-спортивной направленности «Акцент»</t>
  </si>
  <si>
    <t xml:space="preserve">МБУДО  Городской психолого-педагогический центр «Потенциал»</t>
  </si>
  <si>
    <t xml:space="preserve">МБУДО  Детский оздоровительно-образовательный (профильный) центр «Валеологический центр»</t>
  </si>
  <si>
    <t xml:space="preserve">МБУДО  «Детская школа искусств «Традиция» с. Власиха г. Барнаула</t>
  </si>
  <si>
    <t xml:space="preserve">МБУДО  Центр внешкольной работы «Военно-спортивный клуб «Борец»</t>
  </si>
  <si>
    <t xml:space="preserve">МБУДО  «Центр эстетического воспитания «Песнохорки»</t>
  </si>
  <si>
    <t xml:space="preserve">МБУДО «Центр дополнительного образования детей «Память» Пост №1 г. Барнаула»</t>
  </si>
  <si>
    <t xml:space="preserve">МБУДО  «Центр детского творчества» Октябрьского района г. Барнаула</t>
  </si>
  <si>
    <t xml:space="preserve">МБУДО «Центр развития творчества детей и юношества» Ленинского района г. Барнаула</t>
  </si>
  <si>
    <t xml:space="preserve">г. Белокуриха</t>
  </si>
  <si>
    <t xml:space="preserve">МБУДО  «Детско-юношеская спортивная школа» г. Белокурихи</t>
  </si>
  <si>
    <t xml:space="preserve">МБУДО «Центр эстетического воспитания» г. Белокурихи</t>
  </si>
  <si>
    <t xml:space="preserve">г. Бийск</t>
  </si>
  <si>
    <t xml:space="preserve">МБУДО  «Детский эколого-туристический центр» г. Бийска</t>
  </si>
  <si>
    <t xml:space="preserve">МБУДО  «Дом детского творчества» г. Бийска</t>
  </si>
  <si>
    <t xml:space="preserve">Бийский район</t>
  </si>
  <si>
    <t xml:space="preserve">МБУДО  «Центр внешкольной работы» Бийского района</t>
  </si>
  <si>
    <t xml:space="preserve">Благовещенский район</t>
  </si>
  <si>
    <t xml:space="preserve">МБУДО  «Благовещенский детско-юношеский центр»</t>
  </si>
  <si>
    <t xml:space="preserve">Бурлинский район</t>
  </si>
  <si>
    <t xml:space="preserve">МБУДО  «Бурлинский Центр дополнительного образования»</t>
  </si>
  <si>
    <t xml:space="preserve">Быстроистокский район</t>
  </si>
  <si>
    <t xml:space="preserve">МБУДО «Быстроистокская детско-юношеская спортивная школа»</t>
  </si>
  <si>
    <t xml:space="preserve">Егорьевский район</t>
  </si>
  <si>
    <t xml:space="preserve">МБУДО  «Егорьевская детско-юношеская спортивная школа»</t>
  </si>
  <si>
    <t xml:space="preserve">Ельцовский район</t>
  </si>
  <si>
    <t xml:space="preserve">МБУДО «Ельцовский центр развития детей-детско-юношеская спортивная школа"</t>
  </si>
  <si>
    <t xml:space="preserve">Завьяловский район</t>
  </si>
  <si>
    <t xml:space="preserve">МБОУДО «Завьяловский районный центр детского творчества»</t>
  </si>
  <si>
    <t xml:space="preserve">Залесовский район</t>
  </si>
  <si>
    <t xml:space="preserve">МБУДО «Центр спорта и творчества» </t>
  </si>
  <si>
    <t xml:space="preserve">г. Заринск</t>
  </si>
  <si>
    <t xml:space="preserve">МБУДО  «Центр детского творчества» г. Заринска</t>
  </si>
  <si>
    <t xml:space="preserve">Заринский район</t>
  </si>
  <si>
    <t xml:space="preserve">МБУДО  «Центр детского творчества» Заринского района</t>
  </si>
  <si>
    <t xml:space="preserve">ЗАТО Сибирский</t>
  </si>
  <si>
    <t xml:space="preserve">МБУДО  «Детско-юношеский центр «Росток» ЗАТО Сибирский</t>
  </si>
  <si>
    <t xml:space="preserve">Змеиногорский район</t>
  </si>
  <si>
    <t xml:space="preserve">МБУДО  «Дворец творчества детей и молодежи» Змеиногорского района</t>
  </si>
  <si>
    <t xml:space="preserve">Зональный район</t>
  </si>
  <si>
    <t xml:space="preserve">МКОУДО «Зональная районная детско-юношеская спортивная школа»</t>
  </si>
  <si>
    <t xml:space="preserve">Калманский район</t>
  </si>
  <si>
    <t xml:space="preserve">МБУДО «Калманский районный детско-юношеский центр»</t>
  </si>
  <si>
    <t xml:space="preserve">Каменский район</t>
  </si>
  <si>
    <t xml:space="preserve">МБУДО  «Каменский многопрофильный образовательный центр»</t>
  </si>
  <si>
    <t xml:space="preserve">Красногорский район</t>
  </si>
  <si>
    <t xml:space="preserve">МКУДО «Дом детского творчества» Красногорского района</t>
  </si>
  <si>
    <t xml:space="preserve">Краснощековский район</t>
  </si>
  <si>
    <t xml:space="preserve">МБУДО  «Краснощековский районный детско-юношеский центр»</t>
  </si>
  <si>
    <t xml:space="preserve">Крутихинский район</t>
  </si>
  <si>
    <t xml:space="preserve">МБУДО  «Крутихинский Детско-юношеский центр»</t>
  </si>
  <si>
    <t xml:space="preserve">Кулундинский район</t>
  </si>
  <si>
    <t xml:space="preserve">МБУДО  «Центр детского творчества» Кулундинского района</t>
  </si>
  <si>
    <t xml:space="preserve">Курьинский район</t>
  </si>
  <si>
    <t xml:space="preserve">МБУДО «Дом детского творчества» Курьинского района</t>
  </si>
  <si>
    <t xml:space="preserve">Кытмановский район</t>
  </si>
  <si>
    <t xml:space="preserve">МБУДО «Центр спорта и творчества Кытмановского района»</t>
  </si>
  <si>
    <t xml:space="preserve">Локтевский район</t>
  </si>
  <si>
    <t xml:space="preserve">МБУДО «Дом детского творчества» Локтевского района</t>
  </si>
  <si>
    <t xml:space="preserve">Мамонтовский район</t>
  </si>
  <si>
    <t xml:space="preserve">МБУДО  «Мамонтовский детско-юношеский центр»</t>
  </si>
  <si>
    <t xml:space="preserve">МКУДО  «Мамонтовская детско-юношеская спортивная школа»</t>
  </si>
  <si>
    <t xml:space="preserve">Михайловский район</t>
  </si>
  <si>
    <t xml:space="preserve">МКОДО «Михайловский образовательно-оздоровительный центр Им. Ю.А. Гагарина» </t>
  </si>
  <si>
    <t xml:space="preserve">МКУДО «Михайловская детско-юношеская спортивная школа» </t>
  </si>
  <si>
    <t xml:space="preserve">Новичихинский район</t>
  </si>
  <si>
    <t xml:space="preserve">МКОУДО «Новичихинская детско-юношеская спортивная школа»</t>
  </si>
  <si>
    <t xml:space="preserve">Новоалтайск район</t>
  </si>
  <si>
    <t xml:space="preserve">МБОУДО «Детско-юношеский центр города Новоалтайска»</t>
  </si>
  <si>
    <t xml:space="preserve">Павловский район</t>
  </si>
  <si>
    <t xml:space="preserve">МБУДО  «Павловский детско-юношеский центр»</t>
  </si>
  <si>
    <t xml:space="preserve">Панкрушихинский район</t>
  </si>
  <si>
    <t xml:space="preserve">МБОУДО «Панкрушихинский районный Центр творчества»</t>
  </si>
  <si>
    <t xml:space="preserve">Первомайский район</t>
  </si>
  <si>
    <t xml:space="preserve">МБУДО  «Центр творчества детей и молодежи «Созвездие» Первомайского района</t>
  </si>
  <si>
    <t xml:space="preserve">МБУДОД  «Детско-юношеская спортивная школа» Первомайского района</t>
  </si>
  <si>
    <t xml:space="preserve">Поспелихинский район</t>
  </si>
  <si>
    <t xml:space="preserve">МКУДО «Поспелихинский районный центр детского творчества»</t>
  </si>
  <si>
    <t xml:space="preserve">Ребрихинский район</t>
  </si>
  <si>
    <t xml:space="preserve">МКОУДО «Ребрихинский детско-юношеский центр»</t>
  </si>
  <si>
    <t xml:space="preserve">Родинский район</t>
  </si>
  <si>
    <t xml:space="preserve">МБУДО  «Детский оздоровительно-образовательный центр Родинского района</t>
  </si>
  <si>
    <t xml:space="preserve">Романовский район</t>
  </si>
  <si>
    <t xml:space="preserve">МБУДО  «Романовский детско-юношеский центр»</t>
  </si>
  <si>
    <t xml:space="preserve">г. Рубцовск</t>
  </si>
  <si>
    <t xml:space="preserve">МБУДО  «Детско-юношеский центр»  г. Рубцовска</t>
  </si>
  <si>
    <t xml:space="preserve">МБУДО «Станция туризма и экскурсий» г. Рубцовска</t>
  </si>
  <si>
    <t xml:space="preserve">МБУДО  «Центр внешкольной работы «Малая Академия» г. Рубцовска</t>
  </si>
  <si>
    <t xml:space="preserve">МБУДО  «Центр развития творчества» г. Рубцовска</t>
  </si>
  <si>
    <t xml:space="preserve">Рубцовский район</t>
  </si>
  <si>
    <t xml:space="preserve">МБУДО  «Детско-юношеская спортивная школа» Рубцовского района</t>
  </si>
  <si>
    <t xml:space="preserve">МБУДО  «Центр творческого развития «Ступени» Рубцовского района</t>
  </si>
  <si>
    <t xml:space="preserve">г. Славгород</t>
  </si>
  <si>
    <t xml:space="preserve">МБУДО  «Центр творчества детей и молодежи» г. Славгорода</t>
  </si>
  <si>
    <t xml:space="preserve">Смоленский район</t>
  </si>
  <si>
    <t xml:space="preserve">МБУДО  «Смоленский дом детского творчества»</t>
  </si>
  <si>
    <t xml:space="preserve">Советский район</t>
  </si>
  <si>
    <t xml:space="preserve">МБУДО  «Детско-юношеский центр» Советского района</t>
  </si>
  <si>
    <t xml:space="preserve">Солонешенский район</t>
  </si>
  <si>
    <t xml:space="preserve">МБУДО  «Солонешенский центр детского творчества»</t>
  </si>
  <si>
    <t xml:space="preserve">Солтонский район</t>
  </si>
  <si>
    <t xml:space="preserve">МКОУДО «Детско-юношеский центр» Солтонского района</t>
  </si>
  <si>
    <t xml:space="preserve">Табунский район</t>
  </si>
  <si>
    <t xml:space="preserve">МБУДО  «Центр дополнительного образования детей» Табунского района</t>
  </si>
  <si>
    <t xml:space="preserve">Тальменский район</t>
  </si>
  <si>
    <t xml:space="preserve">МКУДО  «Тальменская детско-юношеская спортивная школа»</t>
  </si>
  <si>
    <t xml:space="preserve">МКУДО «Тальменский центр внешкольной работы»</t>
  </si>
  <si>
    <t xml:space="preserve">Тогульский район</t>
  </si>
  <si>
    <t xml:space="preserve">МКУДО «Центр творчества, спорта и отдыха» Тогульского района</t>
  </si>
  <si>
    <t xml:space="preserve">Топчихинский район</t>
  </si>
  <si>
    <t xml:space="preserve">МКУДО «Топчихинская детско-юношеская спортивная школа»</t>
  </si>
  <si>
    <t xml:space="preserve">МКУДО «Топчихинский детско-юношеский центр»</t>
  </si>
  <si>
    <t xml:space="preserve">Третьяковский район</t>
  </si>
  <si>
    <t xml:space="preserve">МБОУДО «Центр развития творчества детей и юношества» Третьяковского района</t>
  </si>
  <si>
    <t xml:space="preserve">Троицкий район</t>
  </si>
  <si>
    <t xml:space="preserve">МБУДО  «Троицкий детско-юношеский центр»</t>
  </si>
  <si>
    <t xml:space="preserve">Тюменцевский район</t>
  </si>
  <si>
    <t xml:space="preserve">МБУДО  «Тюменцевский районный центр детского творчества»</t>
  </si>
  <si>
    <t xml:space="preserve">Усть-Калманский район</t>
  </si>
  <si>
    <t xml:space="preserve">МБУДО  «Центр детского творчества» Усть-Калманского района</t>
  </si>
  <si>
    <t xml:space="preserve">Усть-Пристанский район</t>
  </si>
  <si>
    <t xml:space="preserve">МКУДО «Дом детского творчества» Усть-Пристанского района</t>
  </si>
  <si>
    <t xml:space="preserve">Хабарский район</t>
  </si>
  <si>
    <t xml:space="preserve">МБУДО «Центр детского творчества»  Хабарского района</t>
  </si>
  <si>
    <t xml:space="preserve">Целинный район</t>
  </si>
  <si>
    <t xml:space="preserve">МБУДО «Центр творчества и отдыха» Целинного района</t>
  </si>
  <si>
    <t xml:space="preserve">Чарышский район</t>
  </si>
  <si>
    <t xml:space="preserve">МБУДО  «Детско-юношеская спортивная школа» Чарышского района</t>
  </si>
  <si>
    <t xml:space="preserve">МБУДО  «Центр детского творчества»Чарышского района</t>
  </si>
  <si>
    <t xml:space="preserve">Шелаболихинский район</t>
  </si>
  <si>
    <t xml:space="preserve">МБУДО  «Шелаболихинский центр детского творчества»</t>
  </si>
  <si>
    <t xml:space="preserve">МКУДО «Шелаболихинская детско-юношеская спортивная школа»</t>
  </si>
  <si>
    <t xml:space="preserve">г. Яровое</t>
  </si>
  <si>
    <t xml:space="preserve">МБУДО  «Центр научно-технического творчества учащихся» г. Яровое</t>
  </si>
  <si>
    <t xml:space="preserve">Наличие в образовательных организациях комфортных условий для предоставления услуг</t>
  </si>
  <si>
    <t xml:space="preserve">Наличие комфортной зоны отдыха (ожидания) оборудованной соответствующей мебелью</t>
  </si>
  <si>
    <t xml:space="preserve">Наличие и понятность навигации внутри организации</t>
  </si>
  <si>
    <t xml:space="preserve">Наличие и доступность питьевой воды</t>
  </si>
  <si>
    <t xml:space="preserve">Наличие и доступность санитарно-гигиенических помещений</t>
  </si>
  <si>
    <t xml:space="preserve">Санитарное состояние помещений организации</t>
  </si>
  <si>
    <t xml:space="preserve">Транспортная доступность (доступность общественного транспорта и наличие парковки)</t>
  </si>
  <si>
    <t xml:space="preserve">Доступность записи на получение услуги (по телефону, с использованием сети «Интернет» на официальном сайте ор</t>
  </si>
  <si>
    <t xml:space="preserve">Итого:</t>
  </si>
  <si>
    <t xml:space="preserve">КГБУДО «Детский технопарк Алтайского края «Кванториум.22»</t>
  </si>
  <si>
    <t xml:space="preserve">МБУДО «Барнаульский городской детско-юношеский центр»</t>
  </si>
  <si>
    <t xml:space="preserve">МБУДО «Барнаульская городская станция юных натуралистов»</t>
  </si>
  <si>
    <t xml:space="preserve">МБУДО «Детский оздоровительно-образовательный (профильный) центр Гармония»</t>
  </si>
  <si>
    <t xml:space="preserve">МБУДО «Дом художественного творчества детей» (г. Барнаул)</t>
  </si>
  <si>
    <t xml:space="preserve">МБУДО «Центр детского творчества №2» г. Барнаула</t>
  </si>
  <si>
    <t xml:space="preserve">МБУДО «Центр физкультурно-спортивной направленности «Акцент»</t>
  </si>
  <si>
    <t xml:space="preserve">МБУДО Городской психолого-педагогический центр «Потенциал»</t>
  </si>
  <si>
    <t xml:space="preserve">МБУДО Детский оздоровительно-образовательный (профильный) центр «Валеологический центр»</t>
  </si>
  <si>
    <t xml:space="preserve">МБУДО «Детская школа искусств «Традиция» с. Власиха г. Барнаула</t>
  </si>
  <si>
    <t xml:space="preserve">МБУДО Центр внешкольной работы «Военно-спортивный клуб «Борец»</t>
  </si>
  <si>
    <t xml:space="preserve">МБУДО «Центр эстетического воспитания «Песнохорки»</t>
  </si>
  <si>
    <t xml:space="preserve">МБУДО «Центр детского творчества» Октябрьского района г. Барнаула</t>
  </si>
  <si>
    <t xml:space="preserve">МБУДО «Детско-юношеская спортивная школа» г. Белокурихи</t>
  </si>
  <si>
    <t xml:space="preserve">МБУДО «Детский эколого-туристический центр» г. Бийска</t>
  </si>
  <si>
    <t xml:space="preserve">МБУДО «Дом детского творчества» г. Бийска</t>
  </si>
  <si>
    <t xml:space="preserve">МБУДО «Центр внешкольной работы» Бийского района</t>
  </si>
  <si>
    <t xml:space="preserve">МБУДО «Благовещенский детско-юношеский центр»</t>
  </si>
  <si>
    <t xml:space="preserve">МБУДО «Бурлинский Центр дополнительного образования»</t>
  </si>
  <si>
    <t xml:space="preserve">МБУДО «Егорьевская детско-юношеская спортивная школа»</t>
  </si>
  <si>
    <t xml:space="preserve">МБУДО «Центр детского творчества» г. Заринска</t>
  </si>
  <si>
    <t xml:space="preserve">МБУДО «Центр детского творчества» Заринского района</t>
  </si>
  <si>
    <t xml:space="preserve">МБУДО «Детско-юношеский центр «Росток» ЗАТО Сибирский</t>
  </si>
  <si>
    <t xml:space="preserve">МБУДО «Дворец творчества детей и молодежи» Змеиногорского района</t>
  </si>
  <si>
    <t xml:space="preserve">МБУДО «Каменский многопрофильный образовательный центр»</t>
  </si>
  <si>
    <t xml:space="preserve">МБУДО «Краснощековский районный детско-юношеский центр»</t>
  </si>
  <si>
    <t xml:space="preserve">МБУДО «Крутихинский Детско-юношеский центр»</t>
  </si>
  <si>
    <t xml:space="preserve">МБУДО «Центр детского творчества» Кулундинского района</t>
  </si>
  <si>
    <t xml:space="preserve">МБУДО «Мамонтовский детско-юношеский центр»</t>
  </si>
  <si>
    <t xml:space="preserve">МКУДО «Мамонтовская детско-юношеская спортивная школа»</t>
  </si>
  <si>
    <t xml:space="preserve">МБУДО «Павловский детско-юношеский центр»</t>
  </si>
  <si>
    <t xml:space="preserve">МБУДО «Романовский детско-юношеский центр»</t>
  </si>
  <si>
    <t xml:space="preserve">МБУДО «Детско-юношеский центр» г. Рубцовска</t>
  </si>
  <si>
    <t xml:space="preserve">МБУДО «Центр внешкольной работы «Малая Академия» г. Рубцовска</t>
  </si>
  <si>
    <t xml:space="preserve">МБУДО «Центр развития творчества» г. Рубцовска</t>
  </si>
  <si>
    <t xml:space="preserve">МБУДО «Детско-юношеская спортивная школа» Рубцовского района</t>
  </si>
  <si>
    <t xml:space="preserve">МБУДО «Центр творческого развития «Ступени» Рубцовского района</t>
  </si>
  <si>
    <t xml:space="preserve">МБУДО «Центр творчества детей и молодежи» г. Славгорода</t>
  </si>
  <si>
    <t xml:space="preserve">МБУДО «Смоленский дом детского творчества»</t>
  </si>
  <si>
    <t xml:space="preserve">МБУДО «Детско-юношеский центр» Советского района</t>
  </si>
  <si>
    <t xml:space="preserve">МБУДО «Солонешенский центр детского творчества»</t>
  </si>
  <si>
    <t xml:space="preserve">МКУДО «Тальменская детско-юношеская спортивная школа»</t>
  </si>
  <si>
    <t xml:space="preserve">МБУДО «Троицкий детско-юношеский центр»</t>
  </si>
  <si>
    <t xml:space="preserve">МБУДО «Тюменцевский районный центр детского творчества»</t>
  </si>
  <si>
    <t xml:space="preserve">МБУДО «Центр детского творчества» Усть-Калманского района</t>
  </si>
  <si>
    <t xml:space="preserve">МБУДО «Центр детского творчества» Хабарского района</t>
  </si>
  <si>
    <t xml:space="preserve">МБУДО «Детско-юношеская спортивная школа» Чарышского района</t>
  </si>
  <si>
    <t xml:space="preserve">МБУДО «Центр детского творчества»Чарышского района</t>
  </si>
  <si>
    <t xml:space="preserve">МБУДО «Шелаболихинский центр детского творчества»</t>
  </si>
  <si>
    <t xml:space="preserve">МБУДО «Центр научно-технического творчества учащихся» г. Яровое</t>
  </si>
  <si>
    <t xml:space="preserve">Обеспечение в организации социальной сферы комфортных условий для предоставления услуг</t>
  </si>
  <si>
    <t xml:space="preserve">2.1.1. Наличие комфортных условий для предоставления услуг</t>
  </si>
  <si>
    <t xml:space="preserve">Показатель 2.3 Доля получателей услуг, удовлетворенных комфортностью условий предоставления услуг</t>
  </si>
  <si>
    <t xml:space="preserve">Количество комфортных условий для предоставления услуг</t>
  </si>
  <si>
    <t xml:space="preserve">Значение показателя 2.1.1</t>
  </si>
  <si>
    <t xml:space="preserve">Значение показателя с учетом значимости</t>
  </si>
  <si>
    <t xml:space="preserve">Число получателей услуг, удовлетворенных комфортностью предоставления услуг организацией образования</t>
  </si>
  <si>
    <t xml:space="preserve">Число получателей услуг, опрошенных по данному вопросу</t>
  </si>
  <si>
    <t xml:space="preserve">Значение показателя 2.3</t>
  </si>
  <si>
    <t xml:space="preserve">Значение показателя 2.3 с учетом значимости</t>
  </si>
  <si>
    <t xml:space="preserve">Оборудование территории, прилегающей к организации, и ее помещений с учетом доступности для инвалидов:</t>
  </si>
  <si>
    <t xml:space="preserve">Обеспечение в организации условий доступности, позволяющих инвалидам получать услуги наравне с другими, включая:</t>
  </si>
  <si>
    <t xml:space="preserve">Значение показателя  с учетом значимости</t>
  </si>
  <si>
    <t xml:space="preserve">Оборудование входных групп пандусами/подъемными платформами;</t>
  </si>
  <si>
    <t xml:space="preserve">Наличие выделенных стоянок для автотранспортных средств инвалидов;</t>
  </si>
  <si>
    <t xml:space="preserve">Наличие адаптированных лифтов, поручней, расширенных дверных проемов;</t>
  </si>
  <si>
    <t xml:space="preserve">Наличие сменных кресел-колясок;</t>
  </si>
  <si>
    <t xml:space="preserve">Наличие специально оборудованных санитарно-гигиенических помещений в организации</t>
  </si>
  <si>
    <t xml:space="preserve">Количество условий</t>
  </si>
  <si>
    <t xml:space="preserve">Дублирование для инвалидов по слуху и зрению звуковой и зрительной информации</t>
  </si>
  <si>
    <t xml:space="preserve">Дублирование надписей, знаков и иной текстовой и графической информации знаками, выполненными рельефно-точечным шрифтом Брайля</t>
  </si>
  <si>
    <t xml:space="preserve">Возможность предоставления инвалидам по слуху (слуху и зрению) услуг сурдопереводчика (тифлосурдопереводчика)</t>
  </si>
  <si>
    <t xml:space="preserve">Наличие альтернативной версии официального сайта организации социальной сферы в сети «Интернет» для инвалидов по зрению</t>
  </si>
  <si>
    <t xml:space="preserve">Помощь, оказываемая работниками организации, прошедшими необходимое обучение (инструктирование), по сопровождению инвалидов в помещении</t>
  </si>
  <si>
    <t xml:space="preserve">Наличие возможности предоставления услуги в дистанционном режиме или на дому</t>
  </si>
  <si>
    <t xml:space="preserve">МБУДО  «Центр детского творчества» Чарышского района</t>
  </si>
  <si>
    <t xml:space="preserve">Показатель 3.1</t>
  </si>
  <si>
    <t xml:space="preserve">Показатель 3.2</t>
  </si>
  <si>
    <t xml:space="preserve">Показатель 3.3</t>
  </si>
  <si>
    <t xml:space="preserve">Количество условий доступности образовательной организации для инвалидов</t>
  </si>
  <si>
    <t xml:space="preserve">Значение показателя 3.1</t>
  </si>
  <si>
    <t xml:space="preserve">Значение показателя 3.1 с учетом значимости</t>
  </si>
  <si>
    <t xml:space="preserve">Количество условий доступности, позволяющих инвалидам получать услуги наравне с другими</t>
  </si>
  <si>
    <t xml:space="preserve">Значение показателя 3.2</t>
  </si>
  <si>
    <t xml:space="preserve">Значение показателя 3.2 с учетом значимости</t>
  </si>
  <si>
    <t xml:space="preserve">Число получателей услуг-инвалидов, удовлетворенных доступностью услуг</t>
  </si>
  <si>
    <t xml:space="preserve">Число получателей услуг-инвалидов, опрошенных по данному вопросу</t>
  </si>
  <si>
    <t xml:space="preserve">Значение показателя 3.3</t>
  </si>
  <si>
    <t xml:space="preserve">Значение показателя 3.3 с учетом значимости</t>
  </si>
  <si>
    <t xml:space="preserve">Показатель 4.1 Доля получателей услуг, удовлетворенных доброжелательностью, вежливостью работников организации социальной сферы</t>
  </si>
  <si>
    <t xml:space="preserve">Показатель 4.2 Доля получателей услуг, удовлетворенных доброжелательностью, вежливостью работников организации социальной сферы, обеспечивающих непосредственное оказание услуги</t>
  </si>
  <si>
    <t xml:space="preserve">Показатель 4.3 Доля получателей услуг, удовлетворенных доброжелательностью, вежливостью работников организации социальной сферы при использовании дистанционных форм взаимодействия</t>
  </si>
  <si>
    <t xml:space="preserve">Число получателей услуг, удовлетворенных доброжелательностью, вежливостью работников организации социальной сферы, обеспечивающих первичный контакт и информирование получателя услуги</t>
  </si>
  <si>
    <t xml:space="preserve">Значение показателя 4.1</t>
  </si>
  <si>
    <t xml:space="preserve">Значение показателя 4.1 с учетом значимости</t>
  </si>
  <si>
    <t xml:space="preserve">Число получателей услуг, удовлетворенных доброжелательностью, вежливостью работников организации социальной сферы, обеспечивающих непосредственное оказание услуги</t>
  </si>
  <si>
    <t xml:space="preserve">Значение показателя 4.2</t>
  </si>
  <si>
    <t xml:space="preserve">Значение показателя 4.2 с учетом значимости</t>
  </si>
  <si>
    <t xml:space="preserve">Число получателей услуг, удовлетворенных доброжелательностью, вежливостью работников организации социальной сферы при использовании дистанционных форм взаимодействия</t>
  </si>
  <si>
    <t xml:space="preserve">Значение показателя 4.3</t>
  </si>
  <si>
    <t xml:space="preserve">Значение показателя 4.3 с учетом значимости</t>
  </si>
  <si>
    <t xml:space="preserve">Показатель 5.1 Доля получателей услуг, которые готовы рекомендовать организацию социальной сферы родственникам и знакомым</t>
  </si>
  <si>
    <t xml:space="preserve">Показатель 5.2 Доля получателей услуг, удовлетворенных организационными условиями предоставления услуг</t>
  </si>
  <si>
    <t xml:space="preserve">Показатель 5.3 Доля получателей услуг, удовлетворенных в целом условиями оказания услуг в организации</t>
  </si>
  <si>
    <t xml:space="preserve">Число получателей услуг, которые готовы рекомендовать организацию родственникам и знакомым</t>
  </si>
  <si>
    <t xml:space="preserve">Значение показателя 5.1</t>
  </si>
  <si>
    <t xml:space="preserve">Значение показателя 5.1 с учетом значимости</t>
  </si>
  <si>
    <t xml:space="preserve">Число получателей услуг, удовлетворенных организационными условиями предоставления услуг</t>
  </si>
  <si>
    <t xml:space="preserve">Значение показателя 5.2</t>
  </si>
  <si>
    <t xml:space="preserve">Значение показателя 5.2 с учетом значимости</t>
  </si>
  <si>
    <t xml:space="preserve">Число получателей услуг, удовлетворенных в целом условиями оказания услуг в организации социальной сферы</t>
  </si>
  <si>
    <t xml:space="preserve">Значение показателя 5.3</t>
  </si>
  <si>
    <t xml:space="preserve">Значение показателя 5.3 с учетом значимости</t>
  </si>
  <si>
    <t xml:space="preserve">МБУДО  «Дворец творчества детей и молодежи» Змеиногорского район</t>
  </si>
  <si>
    <t xml:space="preserve">Место в рейтинге</t>
  </si>
  <si>
    <t xml:space="preserve">Интегральное значение показателя</t>
  </si>
  <si>
    <t xml:space="preserve">1 - Показатели, характеризующие откртость и доступность информации об организации</t>
  </si>
  <si>
    <t xml:space="preserve">2 - Показатели, характеризующие комфортность условий предоставления услуг</t>
  </si>
  <si>
    <t xml:space="preserve">3 - Показатели, характеризующие доступность услуг для инвалидов</t>
  </si>
  <si>
    <t xml:space="preserve">4 - Показатели, характеризующие доброжелательность, вежливость работников организации</t>
  </si>
  <si>
    <t xml:space="preserve">5 - Показатели, характеризующие удовлетворенность условиями оказания услуг</t>
  </si>
  <si>
    <t xml:space="preserve">1.1</t>
  </si>
  <si>
    <t xml:space="preserve">1.2</t>
  </si>
  <si>
    <t xml:space="preserve">1.3</t>
  </si>
  <si>
    <t xml:space="preserve">К1</t>
  </si>
  <si>
    <t xml:space="preserve">2.1</t>
  </si>
  <si>
    <t xml:space="preserve">2.3</t>
  </si>
  <si>
    <t xml:space="preserve">К2</t>
  </si>
  <si>
    <t xml:space="preserve">3.1</t>
  </si>
  <si>
    <t xml:space="preserve">3.2</t>
  </si>
  <si>
    <t xml:space="preserve">3.3</t>
  </si>
  <si>
    <t xml:space="preserve">К3</t>
  </si>
  <si>
    <t xml:space="preserve">4.1</t>
  </si>
  <si>
    <t xml:space="preserve">4.2</t>
  </si>
  <si>
    <t xml:space="preserve">4.3</t>
  </si>
  <si>
    <t xml:space="preserve">К4</t>
  </si>
  <si>
    <t xml:space="preserve">5.1</t>
  </si>
  <si>
    <t xml:space="preserve">5.2</t>
  </si>
  <si>
    <t xml:space="preserve">5.3</t>
  </si>
  <si>
    <t xml:space="preserve">К5</t>
  </si>
  <si>
    <t xml:space="preserve">МБУДО  «Центр развития творчества детей и молодежи» Железнодорожного района</t>
  </si>
  <si>
    <t xml:space="preserve">МБУДО «Центр детского (юношеского) технического творчества» Ленинского района</t>
  </si>
  <si>
    <t xml:space="preserve">Среднее по региону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</si>
</sst>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0.00"/>
    <numFmt numFmtId="166" formatCode="0.0"/>
    <numFmt numFmtId="167" formatCode="General"/>
    <numFmt numFmtId="168" formatCode="0"/>
    <numFmt numFmtId="169" formatCode="@"/>
  </numFmts>
  <fonts count="11">
    <font>
      <sz val="11"/>
      <color rgb="FF000000"/>
      <name val="Calibri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9"/>
      <color rgb="FF000000"/>
      <name val="Tahoma"/>
      <family val="2"/>
      <charset val="204"/>
    </font>
    <font>
      <sz val="10"/>
      <color rgb="FF000000"/>
      <name val="Calibri"/>
      <family val="2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1" xfId="0" applyFont="true" applyBorder="true" applyAlignment="true" applyProtection="false">
      <alignment horizontal="center" vertical="bottom" textRotation="9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left" vertical="bottom" textRotation="90" wrapText="true" indent="0" shrinkToFit="false"/>
      <protection locked="true" hidden="false"/>
    </xf>
    <xf numFmtId="165" fontId="5" fillId="0" borderId="1" xfId="0" applyFont="true" applyBorder="true" applyAlignment="true" applyProtection="false">
      <alignment horizontal="left" vertical="bottom" textRotation="90" wrapText="true" indent="0" shrinkToFit="false"/>
      <protection locked="true" hidden="false"/>
    </xf>
    <xf numFmtId="164" fontId="6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6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6" fontId="6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7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6" fontId="7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6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left" vertical="bottom" textRotation="90" wrapText="false" indent="0" shrinkToFit="false"/>
      <protection locked="true" hidden="false"/>
    </xf>
    <xf numFmtId="164" fontId="6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bottom" textRotation="9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90" wrapText="tru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bottom" textRotation="9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9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left" vertical="bottom" textRotation="9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bottom" textRotation="90" wrapText="true" indent="0" shrinkToFit="false"/>
      <protection locked="true" hidden="false"/>
    </xf>
    <xf numFmtId="167" fontId="6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bottom" textRotation="0" wrapText="false" indent="0" shrinkToFit="false"/>
      <protection locked="true" hidden="false"/>
    </xf>
    <xf numFmtId="166" fontId="6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6" fontId="7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6" fontId="0" fillId="0" borderId="0" xfId="0" applyFont="false" applyBorder="false" applyAlignment="true" applyProtection="false">
      <alignment horizontal="general" vertical="bottom" textRotation="0" wrapText="false" indent="0" shrinkToFit="false"/>
      <protection locked="true" hidden="false"/>
    </xf>
    <xf numFmtId="166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6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right" vertical="bottom" textRotation="90" wrapText="true" indent="0" shrinkToFit="false"/>
      <protection locked="true" hidden="false"/>
    </xf>
    <xf numFmtId="164" fontId="6" fillId="0" borderId="1" xfId="0" applyFont="true" applyBorder="true" applyAlignment="true" applyProtection="false">
      <alignment horizontal="right" vertical="bottom" textRotation="9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9" fontId="4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9" fontId="6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6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6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7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6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7" fontId="7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1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">
    <dxf>
      <font>
        <color rgb="FF9C0006"/>
      </font>
      <fill>
        <patternFill>
          <bgColor rgb="FFFFC7CE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C0006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7CE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sharedStrings" Target="sharedStrings.xml"/>
</Relationships>
</file>

<file path=xl/worksheets/_rels/sheet5.xml.rels><?xml version="1.0" encoding="UTF-8"?>
<Relationships xmlns="http://schemas.openxmlformats.org/package/2006/relationships"><Relationship Id="rId1" Type="http://schemas.openxmlformats.org/officeDocument/2006/relationships/comments" Target="../comments5.xml"/><Relationship Id="rId2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S99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ColWidth="8.6875" defaultRowHeight="15" zeroHeight="false" outlineLevelRow="0" outlineLevelCol="0"/>
  <cols>
    <col collapsed="false" customWidth="true" hidden="false" outlineLevel="0" max="1" min="1" style="0" width="10.29"/>
    <col collapsed="false" customWidth="true" hidden="false" outlineLevel="0" max="2" min="2" style="0" width="19.42"/>
    <col collapsed="false" customWidth="true" hidden="false" outlineLevel="0" max="3" min="3" style="0" width="93.86"/>
    <col collapsed="false" customWidth="true" hidden="false" outlineLevel="0" max="10" min="10" style="0" width="11.42"/>
    <col collapsed="false" customWidth="true" hidden="false" outlineLevel="0" max="13" min="13" style="0" width="10.58"/>
  </cols>
  <sheetData>
    <row r="1" customFormat="false" ht="15" hidden="false" customHeight="true" outlineLevel="0" collapsed="false">
      <c r="A1" s="1" t="s">
        <v>0</v>
      </c>
      <c r="B1" s="1" t="s">
        <v>1</v>
      </c>
      <c r="C1" s="1" t="s">
        <v>2</v>
      </c>
      <c r="D1" s="2" t="s">
        <v>3</v>
      </c>
      <c r="E1" s="2"/>
      <c r="F1" s="2"/>
      <c r="G1" s="2"/>
      <c r="H1" s="2"/>
      <c r="I1" s="2"/>
      <c r="J1" s="2" t="s">
        <v>4</v>
      </c>
      <c r="K1" s="2"/>
      <c r="L1" s="2"/>
      <c r="M1" s="2" t="s">
        <v>5</v>
      </c>
      <c r="N1" s="2"/>
      <c r="O1" s="2"/>
      <c r="P1" s="2"/>
      <c r="Q1" s="2"/>
      <c r="R1" s="2"/>
      <c r="S1" s="3" t="s">
        <v>6</v>
      </c>
    </row>
    <row r="2" customFormat="false" ht="187.5" hidden="false" customHeight="true" outlineLevel="0" collapsed="false">
      <c r="A2" s="1"/>
      <c r="B2" s="1"/>
      <c r="C2" s="1"/>
      <c r="D2" s="4" t="s">
        <v>7</v>
      </c>
      <c r="E2" s="4"/>
      <c r="F2" s="4" t="s">
        <v>8</v>
      </c>
      <c r="G2" s="4"/>
      <c r="H2" s="4" t="s">
        <v>9</v>
      </c>
      <c r="I2" s="4" t="s">
        <v>10</v>
      </c>
      <c r="J2" s="4" t="s">
        <v>11</v>
      </c>
      <c r="K2" s="4" t="s">
        <v>12</v>
      </c>
      <c r="L2" s="4" t="s">
        <v>13</v>
      </c>
      <c r="M2" s="5" t="s">
        <v>14</v>
      </c>
      <c r="N2" s="5" t="s">
        <v>15</v>
      </c>
      <c r="O2" s="5" t="s">
        <v>16</v>
      </c>
      <c r="P2" s="5" t="s">
        <v>15</v>
      </c>
      <c r="Q2" s="5" t="s">
        <v>17</v>
      </c>
      <c r="R2" s="5" t="s">
        <v>18</v>
      </c>
      <c r="S2" s="3"/>
    </row>
    <row r="3" customFormat="false" ht="15" hidden="false" customHeight="false" outlineLevel="0" collapsed="false">
      <c r="A3" s="6"/>
      <c r="B3" s="6"/>
      <c r="C3" s="6"/>
      <c r="D3" s="7"/>
      <c r="E3" s="7"/>
      <c r="F3" s="7"/>
      <c r="G3" s="7"/>
      <c r="H3" s="7" t="n">
        <v>100</v>
      </c>
      <c r="I3" s="7" t="n">
        <v>30</v>
      </c>
      <c r="J3" s="7"/>
      <c r="K3" s="7" t="n">
        <v>100</v>
      </c>
      <c r="L3" s="7" t="n">
        <v>30</v>
      </c>
      <c r="M3" s="7"/>
      <c r="N3" s="7"/>
      <c r="O3" s="7"/>
      <c r="P3" s="7"/>
      <c r="Q3" s="7" t="n">
        <v>100</v>
      </c>
      <c r="R3" s="7" t="n">
        <v>40</v>
      </c>
      <c r="S3" s="8" t="n">
        <f aca="false">I3+L3+R3</f>
        <v>100</v>
      </c>
    </row>
    <row r="4" customFormat="false" ht="15" hidden="false" customHeight="false" outlineLevel="0" collapsed="false">
      <c r="A4" s="6" t="n">
        <v>1</v>
      </c>
      <c r="B4" s="6" t="s">
        <v>19</v>
      </c>
      <c r="C4" s="9" t="s">
        <v>20</v>
      </c>
      <c r="D4" s="6" t="n">
        <v>7</v>
      </c>
      <c r="E4" s="6" t="n">
        <v>9</v>
      </c>
      <c r="F4" s="6" t="n">
        <v>29.5</v>
      </c>
      <c r="G4" s="6" t="n">
        <v>34</v>
      </c>
      <c r="H4" s="10" t="n">
        <f aca="false">0.5*(D4/E4+F4/G4)*100</f>
        <v>82.2712418300653</v>
      </c>
      <c r="I4" s="10" t="n">
        <f aca="false">H4*0.3</f>
        <v>24.6813725490196</v>
      </c>
      <c r="J4" s="6" t="n">
        <v>6</v>
      </c>
      <c r="K4" s="6" t="n">
        <f aca="false">IF(J4&lt;=3,J4*30,100)</f>
        <v>100</v>
      </c>
      <c r="L4" s="10" t="n">
        <f aca="false">K4*0.3</f>
        <v>30</v>
      </c>
      <c r="M4" s="6" t="n">
        <v>582</v>
      </c>
      <c r="N4" s="6" t="n">
        <v>586</v>
      </c>
      <c r="O4" s="6" t="n">
        <v>529</v>
      </c>
      <c r="P4" s="6" t="n">
        <v>531</v>
      </c>
      <c r="Q4" s="10" t="n">
        <f aca="false">0.5*(M4/N4+O4/P4)*100</f>
        <v>99.4703791545349</v>
      </c>
      <c r="R4" s="10" t="n">
        <f aca="false">Q4*0.4</f>
        <v>39.7881516618139</v>
      </c>
      <c r="S4" s="10" t="n">
        <f aca="false">I4+L4+R4</f>
        <v>94.4695242108336</v>
      </c>
    </row>
    <row r="5" customFormat="false" ht="15" hidden="false" customHeight="false" outlineLevel="0" collapsed="false">
      <c r="A5" s="6" t="n">
        <v>2</v>
      </c>
      <c r="B5" s="6" t="s">
        <v>21</v>
      </c>
      <c r="C5" s="9" t="s">
        <v>22</v>
      </c>
      <c r="D5" s="6" t="n">
        <v>8</v>
      </c>
      <c r="E5" s="6" t="n">
        <v>9</v>
      </c>
      <c r="F5" s="6" t="n">
        <v>34</v>
      </c>
      <c r="G5" s="6" t="n">
        <v>35</v>
      </c>
      <c r="H5" s="11" t="n">
        <v>92.5</v>
      </c>
      <c r="I5" s="11" t="n">
        <f aca="false">H5*0.3</f>
        <v>27.75</v>
      </c>
      <c r="J5" s="6" t="n">
        <v>4</v>
      </c>
      <c r="K5" s="6" t="n">
        <f aca="false">IF(J5&lt;=3,J5*30,100)</f>
        <v>100</v>
      </c>
      <c r="L5" s="10" t="n">
        <f aca="false">K5*0.3</f>
        <v>30</v>
      </c>
      <c r="M5" s="6" t="n">
        <v>498</v>
      </c>
      <c r="N5" s="6" t="n">
        <v>499</v>
      </c>
      <c r="O5" s="6" t="n">
        <v>435</v>
      </c>
      <c r="P5" s="6" t="n">
        <v>439</v>
      </c>
      <c r="Q5" s="10" t="n">
        <f aca="false">0.5*(M5/N5+O5/P5)*100</f>
        <v>99.4442187335948</v>
      </c>
      <c r="R5" s="10" t="n">
        <f aca="false">Q5*0.4</f>
        <v>39.7776874934379</v>
      </c>
      <c r="S5" s="11" t="n">
        <f aca="false">I5+L5+R5</f>
        <v>97.5276874934379</v>
      </c>
    </row>
    <row r="6" customFormat="false" ht="15" hidden="false" customHeight="false" outlineLevel="0" collapsed="false">
      <c r="A6" s="6" t="n">
        <v>3</v>
      </c>
      <c r="B6" s="6" t="s">
        <v>23</v>
      </c>
      <c r="C6" s="9" t="s">
        <v>24</v>
      </c>
      <c r="D6" s="6" t="n">
        <v>9</v>
      </c>
      <c r="E6" s="6" t="n">
        <v>9</v>
      </c>
      <c r="F6" s="6" t="n">
        <v>32.5</v>
      </c>
      <c r="G6" s="6" t="n">
        <v>34</v>
      </c>
      <c r="H6" s="11" t="n">
        <v>97</v>
      </c>
      <c r="I6" s="11" t="n">
        <f aca="false">H6*0.3</f>
        <v>29.1</v>
      </c>
      <c r="J6" s="6" t="n">
        <v>4</v>
      </c>
      <c r="K6" s="6" t="n">
        <f aca="false">IF(J6&lt;=3,J6*30,100)</f>
        <v>100</v>
      </c>
      <c r="L6" s="10" t="n">
        <f aca="false">K6*0.3</f>
        <v>30</v>
      </c>
      <c r="M6" s="6" t="n">
        <v>145</v>
      </c>
      <c r="N6" s="6" t="n">
        <v>145</v>
      </c>
      <c r="O6" s="6" t="n">
        <v>143</v>
      </c>
      <c r="P6" s="6" t="n">
        <v>143</v>
      </c>
      <c r="Q6" s="10" t="n">
        <f aca="false">0.5*(M6/N6+O6/P6)*100</f>
        <v>100</v>
      </c>
      <c r="R6" s="10" t="n">
        <f aca="false">Q6*0.4</f>
        <v>40</v>
      </c>
      <c r="S6" s="11" t="n">
        <f aca="false">I6+L6+R6</f>
        <v>99.1</v>
      </c>
    </row>
    <row r="7" customFormat="false" ht="15" hidden="false" customHeight="false" outlineLevel="0" collapsed="false">
      <c r="A7" s="6" t="n">
        <v>4</v>
      </c>
      <c r="B7" s="6" t="s">
        <v>25</v>
      </c>
      <c r="C7" s="9" t="s">
        <v>26</v>
      </c>
      <c r="D7" s="6" t="n">
        <v>8</v>
      </c>
      <c r="E7" s="6" t="n">
        <v>9</v>
      </c>
      <c r="F7" s="6" t="n">
        <v>33</v>
      </c>
      <c r="G7" s="6" t="n">
        <v>36</v>
      </c>
      <c r="H7" s="11" t="n">
        <v>90</v>
      </c>
      <c r="I7" s="11" t="n">
        <f aca="false">H7*0.3</f>
        <v>27</v>
      </c>
      <c r="J7" s="6" t="n">
        <v>3</v>
      </c>
      <c r="K7" s="6" t="n">
        <f aca="false">IF(J7&lt;=3,J7*30,100)</f>
        <v>90</v>
      </c>
      <c r="L7" s="10" t="n">
        <f aca="false">K7*0.3</f>
        <v>27</v>
      </c>
      <c r="M7" s="6" t="n">
        <v>417</v>
      </c>
      <c r="N7" s="6" t="n">
        <v>430</v>
      </c>
      <c r="O7" s="6" t="n">
        <v>355</v>
      </c>
      <c r="P7" s="6" t="n">
        <v>362</v>
      </c>
      <c r="Q7" s="11" t="n">
        <v>97.1</v>
      </c>
      <c r="R7" s="11" t="n">
        <f aca="false">Q7*0.4</f>
        <v>38.84</v>
      </c>
      <c r="S7" s="11" t="n">
        <f aca="false">I7+L7+R7</f>
        <v>92.84</v>
      </c>
    </row>
    <row r="8" customFormat="false" ht="15" hidden="false" customHeight="false" outlineLevel="0" collapsed="false">
      <c r="A8" s="6" t="n">
        <v>5</v>
      </c>
      <c r="B8" s="6" t="s">
        <v>25</v>
      </c>
      <c r="C8" s="9" t="s">
        <v>27</v>
      </c>
      <c r="D8" s="6" t="n">
        <v>9</v>
      </c>
      <c r="E8" s="6" t="n">
        <v>9</v>
      </c>
      <c r="F8" s="6" t="n">
        <v>35</v>
      </c>
      <c r="G8" s="6" t="n">
        <v>36</v>
      </c>
      <c r="H8" s="11" t="n">
        <v>99.2</v>
      </c>
      <c r="I8" s="11" t="n">
        <f aca="false">H8*0.3</f>
        <v>29.76</v>
      </c>
      <c r="J8" s="6" t="n">
        <v>5</v>
      </c>
      <c r="K8" s="6" t="n">
        <f aca="false">IF(J8&lt;=3,J8*30,100)</f>
        <v>100</v>
      </c>
      <c r="L8" s="10" t="n">
        <f aca="false">K8*0.3</f>
        <v>30</v>
      </c>
      <c r="M8" s="6" t="n">
        <v>488</v>
      </c>
      <c r="N8" s="6" t="n">
        <v>490</v>
      </c>
      <c r="O8" s="6" t="n">
        <v>521</v>
      </c>
      <c r="P8" s="6" t="n">
        <v>521</v>
      </c>
      <c r="Q8" s="10" t="n">
        <f aca="false">0.5*(M8/N8+O8/P8)*100</f>
        <v>99.795918367347</v>
      </c>
      <c r="R8" s="10" t="n">
        <f aca="false">Q8*0.4</f>
        <v>39.9183673469388</v>
      </c>
      <c r="S8" s="11" t="n">
        <f aca="false">I8+L8+R8</f>
        <v>99.6783673469388</v>
      </c>
    </row>
    <row r="9" customFormat="false" ht="15" hidden="false" customHeight="false" outlineLevel="0" collapsed="false">
      <c r="A9" s="6" t="n">
        <v>6</v>
      </c>
      <c r="B9" s="6" t="s">
        <v>25</v>
      </c>
      <c r="C9" s="9" t="s">
        <v>28</v>
      </c>
      <c r="D9" s="6" t="n">
        <v>8.5</v>
      </c>
      <c r="E9" s="6" t="n">
        <v>9</v>
      </c>
      <c r="F9" s="6" t="n">
        <v>34</v>
      </c>
      <c r="G9" s="6" t="n">
        <v>36</v>
      </c>
      <c r="H9" s="11" t="n">
        <v>97</v>
      </c>
      <c r="I9" s="11" t="n">
        <f aca="false">H9*0.3</f>
        <v>29.1</v>
      </c>
      <c r="J9" s="6" t="n">
        <v>6</v>
      </c>
      <c r="K9" s="6" t="n">
        <f aca="false">IF(J9&lt;=3,J9*30,100)</f>
        <v>100</v>
      </c>
      <c r="L9" s="10" t="n">
        <f aca="false">K9*0.3</f>
        <v>30</v>
      </c>
      <c r="M9" s="6" t="n">
        <v>240</v>
      </c>
      <c r="N9" s="6" t="n">
        <v>241</v>
      </c>
      <c r="O9" s="6" t="n">
        <v>241</v>
      </c>
      <c r="P9" s="6" t="n">
        <v>252</v>
      </c>
      <c r="Q9" s="11" t="n">
        <v>97.9</v>
      </c>
      <c r="R9" s="11" t="n">
        <f aca="false">Q9*0.4</f>
        <v>39.16</v>
      </c>
      <c r="S9" s="11" t="n">
        <f aca="false">I9+L9+R9</f>
        <v>98.26</v>
      </c>
    </row>
    <row r="10" customFormat="false" ht="15" hidden="false" customHeight="false" outlineLevel="0" collapsed="false">
      <c r="A10" s="6" t="n">
        <v>7</v>
      </c>
      <c r="B10" s="6" t="s">
        <v>25</v>
      </c>
      <c r="C10" s="9" t="s">
        <v>29</v>
      </c>
      <c r="D10" s="6" t="n">
        <v>11</v>
      </c>
      <c r="E10" s="6" t="n">
        <v>11</v>
      </c>
      <c r="F10" s="6" t="n">
        <v>38</v>
      </c>
      <c r="G10" s="6" t="n">
        <v>38</v>
      </c>
      <c r="H10" s="10" t="n">
        <f aca="false">0.5*(D10/E10+F10/G10)*100</f>
        <v>100</v>
      </c>
      <c r="I10" s="10" t="n">
        <f aca="false">H10*0.3</f>
        <v>30</v>
      </c>
      <c r="J10" s="6" t="n">
        <v>4</v>
      </c>
      <c r="K10" s="6" t="n">
        <f aca="false">IF(J10&lt;=3,J10*30,100)</f>
        <v>100</v>
      </c>
      <c r="L10" s="10" t="n">
        <f aca="false">K10*0.3</f>
        <v>30</v>
      </c>
      <c r="M10" s="6" t="n">
        <v>701</v>
      </c>
      <c r="N10" s="6" t="n">
        <v>701</v>
      </c>
      <c r="O10" s="6" t="n">
        <v>723</v>
      </c>
      <c r="P10" s="6" t="n">
        <v>723</v>
      </c>
      <c r="Q10" s="10" t="n">
        <f aca="false">0.5*(M10/N10+O10/P10)*100</f>
        <v>100</v>
      </c>
      <c r="R10" s="10" t="n">
        <f aca="false">Q10*0.4</f>
        <v>40</v>
      </c>
      <c r="S10" s="10" t="n">
        <f aca="false">I10+L10+R10</f>
        <v>100</v>
      </c>
    </row>
    <row r="11" customFormat="false" ht="15" hidden="false" customHeight="false" outlineLevel="0" collapsed="false">
      <c r="A11" s="6" t="n">
        <v>8</v>
      </c>
      <c r="B11" s="6" t="s">
        <v>25</v>
      </c>
      <c r="C11" s="9" t="s">
        <v>30</v>
      </c>
      <c r="D11" s="6" t="n">
        <v>10</v>
      </c>
      <c r="E11" s="6" t="n">
        <v>11</v>
      </c>
      <c r="F11" s="6" t="n">
        <v>35</v>
      </c>
      <c r="G11" s="6" t="n">
        <v>36</v>
      </c>
      <c r="H11" s="10" t="n">
        <f aca="false">0.5*(D11/E11+F11/G11)*100</f>
        <v>94.0656565656566</v>
      </c>
      <c r="I11" s="10" t="n">
        <f aca="false">H11*0.3</f>
        <v>28.219696969697</v>
      </c>
      <c r="J11" s="6" t="n">
        <v>5</v>
      </c>
      <c r="K11" s="6" t="n">
        <f aca="false">IF(J11&lt;=3,J11*30,100)</f>
        <v>100</v>
      </c>
      <c r="L11" s="10" t="n">
        <f aca="false">K11*0.3</f>
        <v>30</v>
      </c>
      <c r="M11" s="6" t="n">
        <v>610</v>
      </c>
      <c r="N11" s="6" t="n">
        <v>615</v>
      </c>
      <c r="O11" s="6" t="n">
        <v>568</v>
      </c>
      <c r="P11" s="6" t="n">
        <v>575</v>
      </c>
      <c r="Q11" s="10" t="n">
        <f aca="false">0.5*(M11/N11+O11/P11)*100</f>
        <v>98.9848002827854</v>
      </c>
      <c r="R11" s="10" t="n">
        <f aca="false">Q11*0.4</f>
        <v>39.5939201131142</v>
      </c>
      <c r="S11" s="10" t="n">
        <f aca="false">I11+L11+R11</f>
        <v>97.8136170828111</v>
      </c>
    </row>
    <row r="12" customFormat="false" ht="15" hidden="false" customHeight="false" outlineLevel="0" collapsed="false">
      <c r="A12" s="6" t="n">
        <v>9</v>
      </c>
      <c r="B12" s="6" t="s">
        <v>25</v>
      </c>
      <c r="C12" s="9" t="s">
        <v>31</v>
      </c>
      <c r="D12" s="6" t="n">
        <v>10</v>
      </c>
      <c r="E12" s="6" t="n">
        <v>11</v>
      </c>
      <c r="F12" s="6" t="n">
        <v>35</v>
      </c>
      <c r="G12" s="6" t="n">
        <v>37</v>
      </c>
      <c r="H12" s="11" t="n">
        <v>93.1</v>
      </c>
      <c r="I12" s="11" t="n">
        <f aca="false">H12*0.3</f>
        <v>27.93</v>
      </c>
      <c r="J12" s="6" t="n">
        <v>4</v>
      </c>
      <c r="K12" s="6" t="n">
        <f aca="false">IF(J12&lt;=3,J12*30,100)</f>
        <v>100</v>
      </c>
      <c r="L12" s="10" t="n">
        <f aca="false">K12*0.3</f>
        <v>30</v>
      </c>
      <c r="M12" s="6" t="n">
        <v>172</v>
      </c>
      <c r="N12" s="6" t="n">
        <v>176</v>
      </c>
      <c r="O12" s="6" t="n">
        <v>152</v>
      </c>
      <c r="P12" s="6" t="n">
        <v>155</v>
      </c>
      <c r="Q12" s="10" t="n">
        <f aca="false">0.5*(M12/N12+O12/P12)*100</f>
        <v>97.8958944281525</v>
      </c>
      <c r="R12" s="10" t="n">
        <f aca="false">Q12*0.4</f>
        <v>39.158357771261</v>
      </c>
      <c r="S12" s="11" t="n">
        <f aca="false">I12+L12+R12</f>
        <v>97.088357771261</v>
      </c>
    </row>
    <row r="13" customFormat="false" ht="15" hidden="false" customHeight="false" outlineLevel="0" collapsed="false">
      <c r="A13" s="6" t="n">
        <v>10</v>
      </c>
      <c r="B13" s="6" t="s">
        <v>25</v>
      </c>
      <c r="C13" s="9" t="s">
        <v>32</v>
      </c>
      <c r="D13" s="6" t="n">
        <v>7.5</v>
      </c>
      <c r="E13" s="6" t="n">
        <v>9</v>
      </c>
      <c r="F13" s="6" t="n">
        <v>35.5</v>
      </c>
      <c r="G13" s="6" t="n">
        <v>36</v>
      </c>
      <c r="H13" s="11" t="n">
        <v>93.2</v>
      </c>
      <c r="I13" s="11" t="n">
        <f aca="false">H13*0.3</f>
        <v>27.96</v>
      </c>
      <c r="J13" s="6" t="n">
        <v>6</v>
      </c>
      <c r="K13" s="6" t="n">
        <f aca="false">IF(J13&lt;=3,J13*30,100)</f>
        <v>100</v>
      </c>
      <c r="L13" s="10" t="n">
        <f aca="false">K13*0.3</f>
        <v>30</v>
      </c>
      <c r="M13" s="6" t="n">
        <v>548</v>
      </c>
      <c r="N13" s="6" t="n">
        <v>548</v>
      </c>
      <c r="O13" s="6" t="n">
        <v>497</v>
      </c>
      <c r="P13" s="6" t="n">
        <v>501</v>
      </c>
      <c r="Q13" s="11" t="n">
        <v>99.8</v>
      </c>
      <c r="R13" s="11" t="n">
        <f aca="false">Q13*0.4</f>
        <v>39.92</v>
      </c>
      <c r="S13" s="11" t="n">
        <f aca="false">I13+L13+R13</f>
        <v>97.88</v>
      </c>
    </row>
    <row r="14" customFormat="false" ht="15" hidden="false" customHeight="false" outlineLevel="0" collapsed="false">
      <c r="A14" s="6" t="n">
        <v>11</v>
      </c>
      <c r="B14" s="6" t="s">
        <v>25</v>
      </c>
      <c r="C14" s="9" t="s">
        <v>33</v>
      </c>
      <c r="D14" s="6" t="n">
        <v>7.5</v>
      </c>
      <c r="E14" s="6" t="n">
        <v>9</v>
      </c>
      <c r="F14" s="6" t="n">
        <v>32</v>
      </c>
      <c r="G14" s="6" t="n">
        <v>33</v>
      </c>
      <c r="H14" s="11" t="n">
        <v>93</v>
      </c>
      <c r="I14" s="11" t="n">
        <f aca="false">H14*0.3</f>
        <v>27.9</v>
      </c>
      <c r="J14" s="6" t="n">
        <v>3</v>
      </c>
      <c r="K14" s="6" t="n">
        <f aca="false">IF(J14&lt;=3,J14*30,100)</f>
        <v>90</v>
      </c>
      <c r="L14" s="10" t="n">
        <f aca="false">K14*0.3</f>
        <v>27</v>
      </c>
      <c r="M14" s="6" t="n">
        <v>54</v>
      </c>
      <c r="N14" s="6" t="n">
        <v>54</v>
      </c>
      <c r="O14" s="6" t="n">
        <v>51</v>
      </c>
      <c r="P14" s="6" t="n">
        <v>51</v>
      </c>
      <c r="Q14" s="10" t="n">
        <f aca="false">0.5*(M14/N14+O14/P14)*100</f>
        <v>100</v>
      </c>
      <c r="R14" s="10" t="n">
        <f aca="false">Q14*0.4</f>
        <v>40</v>
      </c>
      <c r="S14" s="11" t="n">
        <f aca="false">I14+L14+R14</f>
        <v>94.9</v>
      </c>
    </row>
    <row r="15" customFormat="false" ht="15" hidden="false" customHeight="false" outlineLevel="0" collapsed="false">
      <c r="A15" s="6" t="n">
        <v>12</v>
      </c>
      <c r="B15" s="6" t="s">
        <v>25</v>
      </c>
      <c r="C15" s="9" t="s">
        <v>34</v>
      </c>
      <c r="D15" s="6" t="n">
        <v>11</v>
      </c>
      <c r="E15" s="6" t="n">
        <v>11</v>
      </c>
      <c r="F15" s="6" t="n">
        <v>36</v>
      </c>
      <c r="G15" s="6" t="n">
        <v>38</v>
      </c>
      <c r="H15" s="11" t="n">
        <v>97</v>
      </c>
      <c r="I15" s="11" t="n">
        <f aca="false">H15*0.3</f>
        <v>29.1</v>
      </c>
      <c r="J15" s="6" t="n">
        <v>4</v>
      </c>
      <c r="K15" s="6" t="n">
        <f aca="false">IF(J15&lt;=3,J15*30,100)</f>
        <v>100</v>
      </c>
      <c r="L15" s="10" t="n">
        <f aca="false">K15*0.3</f>
        <v>30</v>
      </c>
      <c r="M15" s="6" t="n">
        <v>542</v>
      </c>
      <c r="N15" s="6" t="n">
        <v>547</v>
      </c>
      <c r="O15" s="6" t="n">
        <v>531</v>
      </c>
      <c r="P15" s="6" t="n">
        <v>536</v>
      </c>
      <c r="Q15" s="10" t="n">
        <f aca="false">0.5*(M15/N15+O15/P15)*100</f>
        <v>99.0765436983274</v>
      </c>
      <c r="R15" s="10" t="n">
        <f aca="false">Q15*0.4</f>
        <v>39.630617479331</v>
      </c>
      <c r="S15" s="11" t="n">
        <f aca="false">I15+L15+R15</f>
        <v>98.730617479331</v>
      </c>
    </row>
    <row r="16" customFormat="false" ht="15" hidden="false" customHeight="false" outlineLevel="0" collapsed="false">
      <c r="A16" s="6" t="n">
        <v>13</v>
      </c>
      <c r="B16" s="6" t="s">
        <v>25</v>
      </c>
      <c r="C16" s="9" t="s">
        <v>35</v>
      </c>
      <c r="D16" s="6" t="n">
        <v>10</v>
      </c>
      <c r="E16" s="6" t="n">
        <v>11</v>
      </c>
      <c r="F16" s="6" t="n">
        <v>35.5</v>
      </c>
      <c r="G16" s="6" t="n">
        <v>37</v>
      </c>
      <c r="H16" s="11" t="n">
        <v>93.1</v>
      </c>
      <c r="I16" s="11" t="n">
        <f aca="false">H16*0.3</f>
        <v>27.93</v>
      </c>
      <c r="J16" s="6" t="n">
        <v>5</v>
      </c>
      <c r="K16" s="6" t="n">
        <f aca="false">IF(J16&lt;=3,J16*30,100)</f>
        <v>100</v>
      </c>
      <c r="L16" s="10" t="n">
        <f aca="false">K16*0.3</f>
        <v>30</v>
      </c>
      <c r="M16" s="6" t="n">
        <v>667</v>
      </c>
      <c r="N16" s="6" t="n">
        <v>670</v>
      </c>
      <c r="O16" s="6" t="n">
        <v>403</v>
      </c>
      <c r="P16" s="6" t="n">
        <v>410</v>
      </c>
      <c r="Q16" s="10" t="n">
        <f aca="false">0.5*(M16/N16+O16/P16)*100</f>
        <v>98.9224608663997</v>
      </c>
      <c r="R16" s="10" t="n">
        <f aca="false">Q16*0.4</f>
        <v>39.5689843465599</v>
      </c>
      <c r="S16" s="11" t="n">
        <f aca="false">I16+L16+R16</f>
        <v>97.4989843465599</v>
      </c>
    </row>
    <row r="17" customFormat="false" ht="15" hidden="false" customHeight="false" outlineLevel="0" collapsed="false">
      <c r="A17" s="6" t="n">
        <v>14</v>
      </c>
      <c r="B17" s="6" t="s">
        <v>25</v>
      </c>
      <c r="C17" s="9" t="s">
        <v>36</v>
      </c>
      <c r="D17" s="6" t="n">
        <v>9</v>
      </c>
      <c r="E17" s="6" t="n">
        <v>9</v>
      </c>
      <c r="F17" s="6" t="n">
        <v>5</v>
      </c>
      <c r="G17" s="6" t="n">
        <v>32</v>
      </c>
      <c r="H17" s="11" t="n">
        <v>58</v>
      </c>
      <c r="I17" s="11" t="n">
        <f aca="false">H17*0.3</f>
        <v>17.4</v>
      </c>
      <c r="J17" s="6" t="n">
        <v>3</v>
      </c>
      <c r="K17" s="6" t="n">
        <f aca="false">IF(J17&lt;=3,J17*30,100)</f>
        <v>90</v>
      </c>
      <c r="L17" s="10" t="n">
        <f aca="false">K17*0.3</f>
        <v>27</v>
      </c>
      <c r="M17" s="6" t="n">
        <v>97</v>
      </c>
      <c r="N17" s="6" t="n">
        <v>97</v>
      </c>
      <c r="O17" s="6" t="n">
        <v>88</v>
      </c>
      <c r="P17" s="6" t="n">
        <v>90</v>
      </c>
      <c r="Q17" s="10" t="n">
        <f aca="false">0.5*(M17/N17+O17/P17)*100</f>
        <v>98.8888888888889</v>
      </c>
      <c r="R17" s="10" t="n">
        <f aca="false">Q17*0.4</f>
        <v>39.5555555555556</v>
      </c>
      <c r="S17" s="11" t="n">
        <f aca="false">I17+L17+R17</f>
        <v>83.9555555555556</v>
      </c>
    </row>
    <row r="18" customFormat="false" ht="15" hidden="false" customHeight="false" outlineLevel="0" collapsed="false">
      <c r="A18" s="6" t="n">
        <v>15</v>
      </c>
      <c r="B18" s="6" t="s">
        <v>25</v>
      </c>
      <c r="C18" s="9" t="s">
        <v>37</v>
      </c>
      <c r="D18" s="6" t="n">
        <v>9</v>
      </c>
      <c r="E18" s="6" t="n">
        <v>9</v>
      </c>
      <c r="F18" s="6" t="n">
        <v>34</v>
      </c>
      <c r="G18" s="6" t="n">
        <v>35</v>
      </c>
      <c r="H18" s="11" t="n">
        <v>98.4</v>
      </c>
      <c r="I18" s="11" t="n">
        <f aca="false">H18*0.3</f>
        <v>29.52</v>
      </c>
      <c r="J18" s="6" t="n">
        <v>4</v>
      </c>
      <c r="K18" s="6" t="n">
        <f aca="false">IF(J18&lt;=3,J18*30,100)</f>
        <v>100</v>
      </c>
      <c r="L18" s="10" t="n">
        <f aca="false">K18*0.3</f>
        <v>30</v>
      </c>
      <c r="M18" s="6" t="n">
        <v>442</v>
      </c>
      <c r="N18" s="6" t="n">
        <v>448</v>
      </c>
      <c r="O18" s="6" t="n">
        <v>358</v>
      </c>
      <c r="P18" s="6" t="n">
        <v>364</v>
      </c>
      <c r="Q18" s="10" t="n">
        <f aca="false">0.5*(M18/N18+O18/P18)*100</f>
        <v>98.5061813186813</v>
      </c>
      <c r="R18" s="10" t="n">
        <f aca="false">Q18*0.4</f>
        <v>39.4024725274725</v>
      </c>
      <c r="S18" s="11" t="n">
        <f aca="false">I18+L18+R18</f>
        <v>98.9224725274725</v>
      </c>
    </row>
    <row r="19" customFormat="false" ht="15" hidden="false" customHeight="false" outlineLevel="0" collapsed="false">
      <c r="A19" s="6" t="n">
        <v>16</v>
      </c>
      <c r="B19" s="6" t="s">
        <v>25</v>
      </c>
      <c r="C19" s="9" t="s">
        <v>38</v>
      </c>
      <c r="D19" s="6" t="n">
        <v>11</v>
      </c>
      <c r="E19" s="6" t="n">
        <v>11</v>
      </c>
      <c r="F19" s="6" t="n">
        <v>30.5</v>
      </c>
      <c r="G19" s="6" t="n">
        <v>37</v>
      </c>
      <c r="H19" s="11" t="n">
        <v>90.4</v>
      </c>
      <c r="I19" s="11" t="n">
        <f aca="false">H19*0.3</f>
        <v>27.12</v>
      </c>
      <c r="J19" s="6" t="n">
        <v>3</v>
      </c>
      <c r="K19" s="6" t="n">
        <f aca="false">IF(J19&lt;=3,J19*30,100)</f>
        <v>90</v>
      </c>
      <c r="L19" s="10" t="n">
        <f aca="false">K19*0.3</f>
        <v>27</v>
      </c>
      <c r="M19" s="6" t="n">
        <v>195</v>
      </c>
      <c r="N19" s="6" t="n">
        <v>198</v>
      </c>
      <c r="O19" s="6" t="n">
        <v>174</v>
      </c>
      <c r="P19" s="6" t="n">
        <v>176</v>
      </c>
      <c r="Q19" s="10" t="n">
        <f aca="false">0.5*(M19/N19+O19/P19)*100</f>
        <v>98.6742424242424</v>
      </c>
      <c r="R19" s="10" t="n">
        <f aca="false">Q19*0.4</f>
        <v>39.469696969697</v>
      </c>
      <c r="S19" s="11" t="n">
        <f aca="false">I19+L19+R19</f>
        <v>93.589696969697</v>
      </c>
    </row>
    <row r="20" customFormat="false" ht="15" hidden="false" customHeight="false" outlineLevel="0" collapsed="false">
      <c r="A20" s="6" t="n">
        <v>17</v>
      </c>
      <c r="B20" s="6" t="s">
        <v>25</v>
      </c>
      <c r="C20" s="9" t="s">
        <v>39</v>
      </c>
      <c r="D20" s="6" t="n">
        <v>10</v>
      </c>
      <c r="E20" s="6" t="n">
        <v>11</v>
      </c>
      <c r="F20" s="6" t="n">
        <v>32</v>
      </c>
      <c r="G20" s="6" t="n">
        <v>38</v>
      </c>
      <c r="H20" s="11" t="n">
        <v>88.4</v>
      </c>
      <c r="I20" s="11" t="n">
        <f aca="false">H20*0.3</f>
        <v>26.52</v>
      </c>
      <c r="J20" s="6" t="n">
        <v>4</v>
      </c>
      <c r="K20" s="6" t="n">
        <f aca="false">IF(J20&lt;=3,J20*30,100)</f>
        <v>100</v>
      </c>
      <c r="L20" s="10" t="n">
        <f aca="false">K20*0.3</f>
        <v>30</v>
      </c>
      <c r="M20" s="6" t="n">
        <v>578</v>
      </c>
      <c r="N20" s="6" t="n">
        <v>581</v>
      </c>
      <c r="O20" s="6" t="n">
        <v>510</v>
      </c>
      <c r="P20" s="6" t="n">
        <v>511</v>
      </c>
      <c r="Q20" s="10" t="n">
        <f aca="false">0.5*(M20/N20+O20/P20)*100</f>
        <v>99.6439770824983</v>
      </c>
      <c r="R20" s="10" t="n">
        <f aca="false">Q20*0.4</f>
        <v>39.8575908329993</v>
      </c>
      <c r="S20" s="11" t="n">
        <f aca="false">I20+L20+R20</f>
        <v>96.3775908329993</v>
      </c>
    </row>
    <row r="21" customFormat="false" ht="15" hidden="false" customHeight="false" outlineLevel="0" collapsed="false">
      <c r="A21" s="6" t="n">
        <v>18</v>
      </c>
      <c r="B21" s="6" t="s">
        <v>25</v>
      </c>
      <c r="C21" s="9" t="s">
        <v>40</v>
      </c>
      <c r="D21" s="6" t="n">
        <v>10</v>
      </c>
      <c r="E21" s="6" t="n">
        <v>11</v>
      </c>
      <c r="F21" s="6" t="n">
        <v>30.5</v>
      </c>
      <c r="G21" s="6" t="n">
        <v>36</v>
      </c>
      <c r="H21" s="11" t="n">
        <v>87.5</v>
      </c>
      <c r="I21" s="11" t="n">
        <f aca="false">H21*0.3</f>
        <v>26.25</v>
      </c>
      <c r="J21" s="6" t="n">
        <v>4</v>
      </c>
      <c r="K21" s="6" t="n">
        <f aca="false">IF(J21&lt;=3,J21*30,100)</f>
        <v>100</v>
      </c>
      <c r="L21" s="10" t="n">
        <f aca="false">K21*0.3</f>
        <v>30</v>
      </c>
      <c r="M21" s="6" t="n">
        <v>535</v>
      </c>
      <c r="N21" s="6" t="n">
        <v>542</v>
      </c>
      <c r="O21" s="6" t="n">
        <v>459</v>
      </c>
      <c r="P21" s="6" t="n">
        <v>469</v>
      </c>
      <c r="Q21" s="11" t="n">
        <v>98.3</v>
      </c>
      <c r="R21" s="11" t="n">
        <f aca="false">Q21*0.4</f>
        <v>39.32</v>
      </c>
      <c r="S21" s="11" t="n">
        <f aca="false">I21+L21+R21</f>
        <v>95.57</v>
      </c>
    </row>
    <row r="22" customFormat="false" ht="15" hidden="false" customHeight="false" outlineLevel="0" collapsed="false">
      <c r="A22" s="6" t="n">
        <v>19</v>
      </c>
      <c r="B22" s="6" t="s">
        <v>25</v>
      </c>
      <c r="C22" s="9" t="s">
        <v>41</v>
      </c>
      <c r="D22" s="6" t="n">
        <v>9.5</v>
      </c>
      <c r="E22" s="6" t="n">
        <v>11</v>
      </c>
      <c r="F22" s="6" t="n">
        <v>31</v>
      </c>
      <c r="G22" s="6" t="n">
        <v>37</v>
      </c>
      <c r="H22" s="11" t="n">
        <v>86.5</v>
      </c>
      <c r="I22" s="11" t="n">
        <f aca="false">H22*0.3</f>
        <v>25.95</v>
      </c>
      <c r="J22" s="6" t="n">
        <v>3</v>
      </c>
      <c r="K22" s="6" t="n">
        <f aca="false">IF(J22&lt;=3,J22*30,100)</f>
        <v>90</v>
      </c>
      <c r="L22" s="10" t="n">
        <f aca="false">K22*0.3</f>
        <v>27</v>
      </c>
      <c r="M22" s="6" t="n">
        <v>108</v>
      </c>
      <c r="N22" s="6" t="n">
        <v>108</v>
      </c>
      <c r="O22" s="6" t="n">
        <v>70</v>
      </c>
      <c r="P22" s="6" t="n">
        <v>71</v>
      </c>
      <c r="Q22" s="10" t="n">
        <f aca="false">0.5*(M22/N22+O22/P22)*100</f>
        <v>99.2957746478873</v>
      </c>
      <c r="R22" s="10" t="n">
        <f aca="false">Q22*0.4</f>
        <v>39.7183098591549</v>
      </c>
      <c r="S22" s="11" t="n">
        <f aca="false">I22+L22+R22</f>
        <v>92.6683098591549</v>
      </c>
    </row>
    <row r="23" customFormat="false" ht="15" hidden="false" customHeight="false" outlineLevel="0" collapsed="false">
      <c r="A23" s="6" t="n">
        <v>20</v>
      </c>
      <c r="B23" s="6" t="s">
        <v>25</v>
      </c>
      <c r="C23" s="9" t="s">
        <v>42</v>
      </c>
      <c r="D23" s="6" t="n">
        <v>11</v>
      </c>
      <c r="E23" s="6" t="n">
        <v>11</v>
      </c>
      <c r="F23" s="6" t="n">
        <v>37</v>
      </c>
      <c r="G23" s="6" t="n">
        <v>37</v>
      </c>
      <c r="H23" s="10" t="n">
        <f aca="false">0.5*(D23/E23+F23/G23)*100</f>
        <v>100</v>
      </c>
      <c r="I23" s="10" t="n">
        <f aca="false">H23*0.3</f>
        <v>30</v>
      </c>
      <c r="J23" s="6" t="n">
        <v>2</v>
      </c>
      <c r="K23" s="6" t="n">
        <f aca="false">IF(J23&lt;=3,J23*30,100)</f>
        <v>60</v>
      </c>
      <c r="L23" s="10" t="n">
        <f aca="false">K23*0.3</f>
        <v>18</v>
      </c>
      <c r="M23" s="6" t="n">
        <v>655</v>
      </c>
      <c r="N23" s="6" t="n">
        <v>655</v>
      </c>
      <c r="O23" s="6" t="n">
        <v>631</v>
      </c>
      <c r="P23" s="6" t="n">
        <v>636</v>
      </c>
      <c r="Q23" s="11" t="n">
        <v>99.9</v>
      </c>
      <c r="R23" s="11" t="n">
        <f aca="false">Q23*0.4</f>
        <v>39.96</v>
      </c>
      <c r="S23" s="11" t="n">
        <f aca="false">I23+L23+R23</f>
        <v>87.96</v>
      </c>
    </row>
    <row r="24" customFormat="false" ht="15" hidden="false" customHeight="false" outlineLevel="0" collapsed="false">
      <c r="A24" s="6" t="n">
        <v>21</v>
      </c>
      <c r="B24" s="6" t="s">
        <v>25</v>
      </c>
      <c r="C24" s="9" t="s">
        <v>43</v>
      </c>
      <c r="D24" s="6" t="n">
        <v>11</v>
      </c>
      <c r="E24" s="6" t="n">
        <v>11</v>
      </c>
      <c r="F24" s="6" t="n">
        <v>35</v>
      </c>
      <c r="G24" s="6" t="n">
        <v>37</v>
      </c>
      <c r="H24" s="11" t="n">
        <v>97</v>
      </c>
      <c r="I24" s="11" t="n">
        <f aca="false">H24*0.3</f>
        <v>29.1</v>
      </c>
      <c r="J24" s="6" t="n">
        <v>4</v>
      </c>
      <c r="K24" s="6" t="n">
        <f aca="false">IF(J24&lt;=3,J24*30,100)</f>
        <v>100</v>
      </c>
      <c r="L24" s="10" t="n">
        <f aca="false">K24*0.3</f>
        <v>30</v>
      </c>
      <c r="M24" s="6" t="n">
        <v>628</v>
      </c>
      <c r="N24" s="6" t="n">
        <v>628</v>
      </c>
      <c r="O24" s="6" t="n">
        <v>583</v>
      </c>
      <c r="P24" s="6" t="n">
        <v>583</v>
      </c>
      <c r="Q24" s="10" t="n">
        <f aca="false">0.5*(M24/N24+O24/P24)*100</f>
        <v>100</v>
      </c>
      <c r="R24" s="10" t="n">
        <f aca="false">Q24*0.4</f>
        <v>40</v>
      </c>
      <c r="S24" s="11" t="n">
        <f aca="false">I24+L24+R24</f>
        <v>99.1</v>
      </c>
    </row>
    <row r="25" customFormat="false" ht="15" hidden="false" customHeight="false" outlineLevel="0" collapsed="false">
      <c r="A25" s="6" t="n">
        <v>22</v>
      </c>
      <c r="B25" s="6" t="s">
        <v>25</v>
      </c>
      <c r="C25" s="9" t="s">
        <v>44</v>
      </c>
      <c r="D25" s="6" t="n">
        <v>11</v>
      </c>
      <c r="E25" s="6" t="n">
        <v>11</v>
      </c>
      <c r="F25" s="6" t="n">
        <v>24</v>
      </c>
      <c r="G25" s="6" t="n">
        <v>36</v>
      </c>
      <c r="H25" s="11" t="n">
        <v>83.5</v>
      </c>
      <c r="I25" s="11" t="n">
        <f aca="false">H25*0.3</f>
        <v>25.05</v>
      </c>
      <c r="J25" s="6" t="n">
        <v>4</v>
      </c>
      <c r="K25" s="6" t="n">
        <f aca="false">IF(J25&lt;=3,J25*30,100)</f>
        <v>100</v>
      </c>
      <c r="L25" s="10" t="n">
        <f aca="false">K25*0.3</f>
        <v>30</v>
      </c>
      <c r="M25" s="6" t="n">
        <v>447</v>
      </c>
      <c r="N25" s="6" t="n">
        <v>448</v>
      </c>
      <c r="O25" s="6" t="n">
        <v>370</v>
      </c>
      <c r="P25" s="6" t="n">
        <v>372</v>
      </c>
      <c r="Q25" s="10" t="n">
        <f aca="false">0.5*(M25/N25+O25/P25)*100</f>
        <v>99.6195756528418</v>
      </c>
      <c r="R25" s="10" t="n">
        <f aca="false">Q25*0.4</f>
        <v>39.8478302611367</v>
      </c>
      <c r="S25" s="11" t="n">
        <f aca="false">I25+L25+R25</f>
        <v>94.8978302611367</v>
      </c>
    </row>
    <row r="26" customFormat="false" ht="15" hidden="false" customHeight="false" outlineLevel="0" collapsed="false">
      <c r="A26" s="6" t="n">
        <v>23</v>
      </c>
      <c r="B26" s="6" t="s">
        <v>25</v>
      </c>
      <c r="C26" s="9" t="s">
        <v>45</v>
      </c>
      <c r="D26" s="6" t="n">
        <v>9</v>
      </c>
      <c r="E26" s="6" t="n">
        <v>9</v>
      </c>
      <c r="F26" s="6" t="n">
        <v>31</v>
      </c>
      <c r="G26" s="6" t="n">
        <v>33</v>
      </c>
      <c r="H26" s="10" t="n">
        <f aca="false">0.5*(D26/E26+F26/G26)*100</f>
        <v>96.969696969697</v>
      </c>
      <c r="I26" s="10" t="n">
        <f aca="false">H26*0.3</f>
        <v>29.0909090909091</v>
      </c>
      <c r="J26" s="6" t="n">
        <v>3</v>
      </c>
      <c r="K26" s="6" t="n">
        <f aca="false">IF(J26&lt;=3,J26*30,100)</f>
        <v>90</v>
      </c>
      <c r="L26" s="10" t="n">
        <f aca="false">K26*0.3</f>
        <v>27</v>
      </c>
      <c r="M26" s="6" t="n">
        <v>78</v>
      </c>
      <c r="N26" s="6" t="n">
        <v>79</v>
      </c>
      <c r="O26" s="6" t="n">
        <v>78</v>
      </c>
      <c r="P26" s="6" t="n">
        <v>78</v>
      </c>
      <c r="Q26" s="11" t="n">
        <v>99</v>
      </c>
      <c r="R26" s="11" t="n">
        <f aca="false">Q26*0.4</f>
        <v>39.6</v>
      </c>
      <c r="S26" s="11" t="n">
        <f aca="false">I26+L26+R26</f>
        <v>95.6909090909091</v>
      </c>
    </row>
    <row r="27" customFormat="false" ht="15" hidden="false" customHeight="false" outlineLevel="0" collapsed="false">
      <c r="A27" s="6" t="n">
        <v>24</v>
      </c>
      <c r="B27" s="6" t="s">
        <v>25</v>
      </c>
      <c r="C27" s="9" t="s">
        <v>46</v>
      </c>
      <c r="D27" s="6" t="n">
        <v>8</v>
      </c>
      <c r="E27" s="6" t="n">
        <v>9</v>
      </c>
      <c r="F27" s="6" t="n">
        <v>28.5</v>
      </c>
      <c r="G27" s="6" t="n">
        <v>34</v>
      </c>
      <c r="H27" s="10" t="n">
        <f aca="false">0.5*(D27/E27+F27/G27)*100</f>
        <v>86.3562091503268</v>
      </c>
      <c r="I27" s="10" t="n">
        <f aca="false">H27*0.3</f>
        <v>25.906862745098</v>
      </c>
      <c r="J27" s="6" t="n">
        <v>3</v>
      </c>
      <c r="K27" s="6" t="n">
        <f aca="false">IF(J27&lt;=3,J27*30,100)</f>
        <v>90</v>
      </c>
      <c r="L27" s="10" t="n">
        <f aca="false">K27*0.3</f>
        <v>27</v>
      </c>
      <c r="M27" s="6" t="n">
        <v>158</v>
      </c>
      <c r="N27" s="6" t="n">
        <v>160</v>
      </c>
      <c r="O27" s="6" t="n">
        <v>142</v>
      </c>
      <c r="P27" s="6" t="n">
        <v>144</v>
      </c>
      <c r="Q27" s="10" t="n">
        <f aca="false">0.5*(M27/N27+O27/P27)*100</f>
        <v>98.6805555555556</v>
      </c>
      <c r="R27" s="10" t="n">
        <f aca="false">Q27*0.4</f>
        <v>39.4722222222222</v>
      </c>
      <c r="S27" s="10" t="n">
        <f aca="false">I27+L27+R27</f>
        <v>92.3790849673203</v>
      </c>
    </row>
    <row r="28" customFormat="false" ht="15" hidden="false" customHeight="false" outlineLevel="0" collapsed="false">
      <c r="A28" s="6" t="n">
        <v>25</v>
      </c>
      <c r="B28" s="6" t="s">
        <v>25</v>
      </c>
      <c r="C28" s="9" t="s">
        <v>47</v>
      </c>
      <c r="D28" s="6" t="n">
        <v>7.5</v>
      </c>
      <c r="E28" s="6" t="n">
        <v>9</v>
      </c>
      <c r="F28" s="6" t="n">
        <v>30.5</v>
      </c>
      <c r="G28" s="6" t="n">
        <v>35</v>
      </c>
      <c r="H28" s="11" t="n">
        <v>86</v>
      </c>
      <c r="I28" s="11" t="n">
        <f aca="false">H28*0.3</f>
        <v>25.8</v>
      </c>
      <c r="J28" s="6" t="n">
        <v>2</v>
      </c>
      <c r="K28" s="6" t="n">
        <f aca="false">IF(J28&lt;=3,J28*30,100)</f>
        <v>60</v>
      </c>
      <c r="L28" s="10" t="n">
        <f aca="false">K28*0.3</f>
        <v>18</v>
      </c>
      <c r="M28" s="6" t="n">
        <v>219</v>
      </c>
      <c r="N28" s="6" t="n">
        <v>221</v>
      </c>
      <c r="O28" s="6" t="n">
        <v>197</v>
      </c>
      <c r="P28" s="6" t="n">
        <v>201</v>
      </c>
      <c r="Q28" s="11" t="n">
        <v>98.8</v>
      </c>
      <c r="R28" s="11" t="n">
        <f aca="false">Q28*0.4</f>
        <v>39.52</v>
      </c>
      <c r="S28" s="11" t="n">
        <f aca="false">I28+L28+R28</f>
        <v>83.32</v>
      </c>
    </row>
    <row r="29" customFormat="false" ht="15" hidden="false" customHeight="false" outlineLevel="0" collapsed="false">
      <c r="A29" s="6" t="n">
        <v>26</v>
      </c>
      <c r="B29" s="6" t="s">
        <v>25</v>
      </c>
      <c r="C29" s="9" t="s">
        <v>48</v>
      </c>
      <c r="D29" s="6" t="n">
        <v>9</v>
      </c>
      <c r="E29" s="6" t="n">
        <v>11</v>
      </c>
      <c r="F29" s="6" t="n">
        <v>37</v>
      </c>
      <c r="G29" s="6" t="n">
        <v>38</v>
      </c>
      <c r="H29" s="11" t="n">
        <v>89.9</v>
      </c>
      <c r="I29" s="11" t="n">
        <f aca="false">H29*0.3</f>
        <v>26.97</v>
      </c>
      <c r="J29" s="6" t="n">
        <v>4</v>
      </c>
      <c r="K29" s="6" t="n">
        <f aca="false">IF(J29&lt;=3,J29*30,100)</f>
        <v>100</v>
      </c>
      <c r="L29" s="10" t="n">
        <f aca="false">K29*0.3</f>
        <v>30</v>
      </c>
      <c r="M29" s="6" t="n">
        <v>207</v>
      </c>
      <c r="N29" s="6" t="n">
        <v>211</v>
      </c>
      <c r="O29" s="6" t="n">
        <v>133</v>
      </c>
      <c r="P29" s="6" t="n">
        <v>137</v>
      </c>
      <c r="Q29" s="11" t="n">
        <v>98</v>
      </c>
      <c r="R29" s="11" t="n">
        <f aca="false">Q29*0.4</f>
        <v>39.2</v>
      </c>
      <c r="S29" s="11" t="n">
        <f aca="false">I29+L29+R29</f>
        <v>96.17</v>
      </c>
    </row>
    <row r="30" customFormat="false" ht="15" hidden="false" customHeight="false" outlineLevel="0" collapsed="false">
      <c r="A30" s="6" t="n">
        <v>27</v>
      </c>
      <c r="B30" s="6" t="s">
        <v>25</v>
      </c>
      <c r="C30" s="9" t="s">
        <v>49</v>
      </c>
      <c r="D30" s="6" t="n">
        <v>11</v>
      </c>
      <c r="E30" s="6" t="n">
        <v>11</v>
      </c>
      <c r="F30" s="6" t="n">
        <v>35</v>
      </c>
      <c r="G30" s="6" t="n">
        <v>38</v>
      </c>
      <c r="H30" s="11" t="n">
        <v>96.3</v>
      </c>
      <c r="I30" s="11" t="n">
        <f aca="false">H30*0.3</f>
        <v>28.89</v>
      </c>
      <c r="J30" s="6" t="n">
        <v>4</v>
      </c>
      <c r="K30" s="6" t="n">
        <f aca="false">IF(J30&lt;=3,J30*30,100)</f>
        <v>100</v>
      </c>
      <c r="L30" s="10" t="n">
        <f aca="false">K30*0.3</f>
        <v>30</v>
      </c>
      <c r="M30" s="6" t="n">
        <v>602</v>
      </c>
      <c r="N30" s="6" t="n">
        <v>604</v>
      </c>
      <c r="O30" s="6" t="n">
        <v>558</v>
      </c>
      <c r="P30" s="6" t="n">
        <v>559</v>
      </c>
      <c r="Q30" s="10" t="n">
        <f aca="false">0.5*(M30/N30+O30/P30)*100</f>
        <v>99.7449916478101</v>
      </c>
      <c r="R30" s="10" t="n">
        <f aca="false">Q30*0.4</f>
        <v>39.897996659124</v>
      </c>
      <c r="S30" s="11" t="n">
        <f aca="false">I30+L30+R30</f>
        <v>98.787996659124</v>
      </c>
    </row>
    <row r="31" customFormat="false" ht="15" hidden="false" customHeight="false" outlineLevel="0" collapsed="false">
      <c r="A31" s="6" t="n">
        <v>28</v>
      </c>
      <c r="B31" s="6" t="s">
        <v>50</v>
      </c>
      <c r="C31" s="9" t="s">
        <v>51</v>
      </c>
      <c r="D31" s="6" t="n">
        <v>8</v>
      </c>
      <c r="E31" s="6" t="n">
        <v>9</v>
      </c>
      <c r="F31" s="6" t="n">
        <v>31.5</v>
      </c>
      <c r="G31" s="6" t="n">
        <v>35</v>
      </c>
      <c r="H31" s="10" t="n">
        <f aca="false">0.5*(D31/E31+F31/G31)*100</f>
        <v>89.4444444444444</v>
      </c>
      <c r="I31" s="10" t="n">
        <f aca="false">H31*0.3</f>
        <v>26.8333333333333</v>
      </c>
      <c r="J31" s="6" t="n">
        <v>5</v>
      </c>
      <c r="K31" s="6" t="n">
        <f aca="false">IF(J31&lt;=3,J31*30,100)</f>
        <v>100</v>
      </c>
      <c r="L31" s="10" t="n">
        <f aca="false">K31*0.3</f>
        <v>30</v>
      </c>
      <c r="M31" s="6" t="n">
        <v>184</v>
      </c>
      <c r="N31" s="6" t="n">
        <v>185</v>
      </c>
      <c r="O31" s="6" t="n">
        <v>132</v>
      </c>
      <c r="P31" s="6" t="n">
        <v>132</v>
      </c>
      <c r="Q31" s="10" t="n">
        <f aca="false">0.5*(M31/N31+O31/P31)*100</f>
        <v>99.7297297297297</v>
      </c>
      <c r="R31" s="10" t="n">
        <f aca="false">Q31*0.4</f>
        <v>39.8918918918919</v>
      </c>
      <c r="S31" s="10" t="n">
        <f aca="false">I31+L31+R31</f>
        <v>96.7252252252252</v>
      </c>
    </row>
    <row r="32" customFormat="false" ht="15" hidden="false" customHeight="false" outlineLevel="0" collapsed="false">
      <c r="A32" s="6" t="n">
        <v>29</v>
      </c>
      <c r="B32" s="6" t="s">
        <v>50</v>
      </c>
      <c r="C32" s="9" t="s">
        <v>52</v>
      </c>
      <c r="D32" s="6" t="n">
        <v>8.5</v>
      </c>
      <c r="E32" s="6" t="n">
        <v>9</v>
      </c>
      <c r="F32" s="6" t="n">
        <v>34.5</v>
      </c>
      <c r="G32" s="6" t="n">
        <v>36</v>
      </c>
      <c r="H32" s="11" t="n">
        <v>93.2</v>
      </c>
      <c r="I32" s="11" t="n">
        <f aca="false">H32*0.3</f>
        <v>27.96</v>
      </c>
      <c r="J32" s="6" t="n">
        <v>4</v>
      </c>
      <c r="K32" s="6" t="n">
        <f aca="false">IF(J32&lt;=3,J32*30,100)</f>
        <v>100</v>
      </c>
      <c r="L32" s="10" t="n">
        <f aca="false">K32*0.3</f>
        <v>30</v>
      </c>
      <c r="M32" s="6" t="n">
        <v>248</v>
      </c>
      <c r="N32" s="6" t="n">
        <v>250</v>
      </c>
      <c r="O32" s="6" t="n">
        <v>193</v>
      </c>
      <c r="P32" s="6" t="n">
        <v>196</v>
      </c>
      <c r="Q32" s="10" t="n">
        <f aca="false">0.5*(M32/N32+O32/P32)*100</f>
        <v>98.834693877551</v>
      </c>
      <c r="R32" s="10" t="n">
        <f aca="false">Q32*0.4</f>
        <v>39.5338775510204</v>
      </c>
      <c r="S32" s="11" t="n">
        <f aca="false">I32+L32+R32</f>
        <v>97.4938775510204</v>
      </c>
    </row>
    <row r="33" customFormat="false" ht="15" hidden="false" customHeight="false" outlineLevel="0" collapsed="false">
      <c r="A33" s="6" t="n">
        <v>30</v>
      </c>
      <c r="B33" s="6" t="s">
        <v>53</v>
      </c>
      <c r="C33" s="9" t="s">
        <v>54</v>
      </c>
      <c r="D33" s="6" t="n">
        <v>8</v>
      </c>
      <c r="E33" s="6" t="n">
        <v>9</v>
      </c>
      <c r="F33" s="6" t="n">
        <v>35.5</v>
      </c>
      <c r="G33" s="6" t="n">
        <v>36</v>
      </c>
      <c r="H33" s="11" t="n">
        <v>93.3</v>
      </c>
      <c r="I33" s="11" t="n">
        <f aca="false">H33*0.3</f>
        <v>27.99</v>
      </c>
      <c r="J33" s="6" t="n">
        <v>5</v>
      </c>
      <c r="K33" s="6" t="n">
        <f aca="false">IF(J33&lt;=3,J33*30,100)</f>
        <v>100</v>
      </c>
      <c r="L33" s="10" t="n">
        <f aca="false">K33*0.3</f>
        <v>30</v>
      </c>
      <c r="M33" s="6" t="n">
        <v>358</v>
      </c>
      <c r="N33" s="6" t="n">
        <v>364</v>
      </c>
      <c r="O33" s="6" t="n">
        <v>329</v>
      </c>
      <c r="P33" s="6" t="n">
        <v>345</v>
      </c>
      <c r="Q33" s="10" t="n">
        <f aca="false">0.5*(M33/N33+O33/P33)*100</f>
        <v>96.856983596114</v>
      </c>
      <c r="R33" s="10" t="n">
        <f aca="false">Q33*0.4</f>
        <v>38.7427934384456</v>
      </c>
      <c r="S33" s="11" t="n">
        <f aca="false">I33+L33+R33</f>
        <v>96.7327934384456</v>
      </c>
    </row>
    <row r="34" customFormat="false" ht="15" hidden="false" customHeight="false" outlineLevel="0" collapsed="false">
      <c r="A34" s="6" t="n">
        <v>31</v>
      </c>
      <c r="B34" s="6" t="s">
        <v>53</v>
      </c>
      <c r="C34" s="9" t="s">
        <v>55</v>
      </c>
      <c r="D34" s="6" t="n">
        <v>9</v>
      </c>
      <c r="E34" s="6" t="n">
        <v>9</v>
      </c>
      <c r="F34" s="6" t="n">
        <v>35</v>
      </c>
      <c r="G34" s="6" t="n">
        <v>36</v>
      </c>
      <c r="H34" s="10" t="n">
        <f aca="false">0.5*(D34/E34+F34/G34)*100</f>
        <v>98.6111111111111</v>
      </c>
      <c r="I34" s="10" t="n">
        <f aca="false">H34*0.3</f>
        <v>29.5833333333333</v>
      </c>
      <c r="J34" s="6" t="n">
        <v>5</v>
      </c>
      <c r="K34" s="6" t="n">
        <f aca="false">IF(J34&lt;=3,J34*30,100)</f>
        <v>100</v>
      </c>
      <c r="L34" s="10" t="n">
        <f aca="false">K34*0.3</f>
        <v>30</v>
      </c>
      <c r="M34" s="6" t="n">
        <v>570</v>
      </c>
      <c r="N34" s="6" t="n">
        <v>573</v>
      </c>
      <c r="O34" s="6" t="n">
        <v>442</v>
      </c>
      <c r="P34" s="6" t="n">
        <v>447</v>
      </c>
      <c r="Q34" s="10" t="n">
        <f aca="false">0.5*(M34/N34+O34/P34)*100</f>
        <v>99.1789357789569</v>
      </c>
      <c r="R34" s="10" t="n">
        <f aca="false">Q34*0.4</f>
        <v>39.6715743115828</v>
      </c>
      <c r="S34" s="10" t="n">
        <f aca="false">I34+L34+R34</f>
        <v>99.2549076449161</v>
      </c>
    </row>
    <row r="35" customFormat="false" ht="15" hidden="false" customHeight="false" outlineLevel="0" collapsed="false">
      <c r="A35" s="6" t="n">
        <v>32</v>
      </c>
      <c r="B35" s="6" t="s">
        <v>56</v>
      </c>
      <c r="C35" s="9" t="s">
        <v>57</v>
      </c>
      <c r="D35" s="6" t="n">
        <v>7.5</v>
      </c>
      <c r="E35" s="6" t="n">
        <v>9</v>
      </c>
      <c r="F35" s="6" t="n">
        <v>29.5</v>
      </c>
      <c r="G35" s="6" t="n">
        <v>33</v>
      </c>
      <c r="H35" s="11" t="n">
        <v>84</v>
      </c>
      <c r="I35" s="11" t="n">
        <f aca="false">H35*0.3</f>
        <v>25.2</v>
      </c>
      <c r="J35" s="6" t="n">
        <v>5</v>
      </c>
      <c r="K35" s="6" t="n">
        <f aca="false">IF(J35&lt;=3,J35*30,100)</f>
        <v>100</v>
      </c>
      <c r="L35" s="10" t="n">
        <f aca="false">K35*0.3</f>
        <v>30</v>
      </c>
      <c r="M35" s="6" t="n">
        <v>101</v>
      </c>
      <c r="N35" s="6" t="n">
        <v>101</v>
      </c>
      <c r="O35" s="6" t="n">
        <v>73</v>
      </c>
      <c r="P35" s="6" t="n">
        <v>73</v>
      </c>
      <c r="Q35" s="10" t="n">
        <f aca="false">0.5*(M35/N35+O35/P35)*100</f>
        <v>100</v>
      </c>
      <c r="R35" s="10" t="n">
        <f aca="false">Q35*0.4</f>
        <v>40</v>
      </c>
      <c r="S35" s="11" t="n">
        <f aca="false">I35+L35+R35</f>
        <v>95.2</v>
      </c>
    </row>
    <row r="36" customFormat="false" ht="15" hidden="false" customHeight="false" outlineLevel="0" collapsed="false">
      <c r="A36" s="6" t="n">
        <v>33</v>
      </c>
      <c r="B36" s="6" t="s">
        <v>58</v>
      </c>
      <c r="C36" s="9" t="s">
        <v>59</v>
      </c>
      <c r="D36" s="6" t="n">
        <v>9.5</v>
      </c>
      <c r="E36" s="6" t="n">
        <v>11</v>
      </c>
      <c r="F36" s="6" t="n">
        <v>34.5</v>
      </c>
      <c r="G36" s="6" t="n">
        <v>38</v>
      </c>
      <c r="H36" s="11" t="n">
        <v>87.5</v>
      </c>
      <c r="I36" s="11" t="n">
        <f aca="false">H36*0.3</f>
        <v>26.25</v>
      </c>
      <c r="J36" s="6" t="n">
        <v>3</v>
      </c>
      <c r="K36" s="6" t="n">
        <f aca="false">IF(J36&lt;=3,J36*30,100)</f>
        <v>90</v>
      </c>
      <c r="L36" s="10" t="n">
        <f aca="false">K36*0.3</f>
        <v>27</v>
      </c>
      <c r="M36" s="6" t="n">
        <v>244</v>
      </c>
      <c r="N36" s="6" t="n">
        <v>254</v>
      </c>
      <c r="O36" s="6" t="n">
        <v>157</v>
      </c>
      <c r="P36" s="6" t="n">
        <v>165</v>
      </c>
      <c r="Q36" s="10" t="n">
        <f aca="false">0.5*(M36/N36+O36/P36)*100</f>
        <v>95.6072536387497</v>
      </c>
      <c r="R36" s="10" t="n">
        <f aca="false">Q36*0.4</f>
        <v>38.2429014554999</v>
      </c>
      <c r="S36" s="11" t="n">
        <f aca="false">I36+L36+R36</f>
        <v>91.4929014554999</v>
      </c>
    </row>
    <row r="37" customFormat="false" ht="15" hidden="false" customHeight="false" outlineLevel="0" collapsed="false">
      <c r="A37" s="6" t="n">
        <v>34</v>
      </c>
      <c r="B37" s="6" t="s">
        <v>60</v>
      </c>
      <c r="C37" s="9" t="s">
        <v>61</v>
      </c>
      <c r="D37" s="6" t="n">
        <v>7.5</v>
      </c>
      <c r="E37" s="6" t="n">
        <v>9</v>
      </c>
      <c r="F37" s="6" t="n">
        <v>21.5</v>
      </c>
      <c r="G37" s="6" t="n">
        <v>34</v>
      </c>
      <c r="H37" s="11" t="n">
        <v>71.5</v>
      </c>
      <c r="I37" s="11" t="n">
        <f aca="false">H37*0.3</f>
        <v>21.45</v>
      </c>
      <c r="J37" s="6" t="n">
        <v>3</v>
      </c>
      <c r="K37" s="6" t="n">
        <f aca="false">IF(J37&lt;=3,J37*30,100)</f>
        <v>90</v>
      </c>
      <c r="L37" s="10" t="n">
        <f aca="false">K37*0.3</f>
        <v>27</v>
      </c>
      <c r="M37" s="6" t="n">
        <v>113</v>
      </c>
      <c r="N37" s="6" t="n">
        <v>114</v>
      </c>
      <c r="O37" s="6" t="n">
        <v>97</v>
      </c>
      <c r="P37" s="6" t="n">
        <v>97</v>
      </c>
      <c r="Q37" s="10" t="n">
        <f aca="false">0.5*(M37/N37+O37/P37)*100</f>
        <v>99.5614035087719</v>
      </c>
      <c r="R37" s="10" t="n">
        <f aca="false">Q37*0.4</f>
        <v>39.8245614035088</v>
      </c>
      <c r="S37" s="11" t="n">
        <f aca="false">I37+L37+R37</f>
        <v>88.2745614035088</v>
      </c>
    </row>
    <row r="38" customFormat="false" ht="15" hidden="false" customHeight="false" outlineLevel="0" collapsed="false">
      <c r="A38" s="6" t="n">
        <v>35</v>
      </c>
      <c r="B38" s="6" t="s">
        <v>62</v>
      </c>
      <c r="C38" s="9" t="s">
        <v>63</v>
      </c>
      <c r="D38" s="6" t="n">
        <v>8</v>
      </c>
      <c r="E38" s="6" t="n">
        <v>9</v>
      </c>
      <c r="F38" s="6" t="n">
        <v>34</v>
      </c>
      <c r="G38" s="6" t="n">
        <v>36</v>
      </c>
      <c r="H38" s="11" t="n">
        <v>92.5</v>
      </c>
      <c r="I38" s="11" t="n">
        <f aca="false">H38*0.3</f>
        <v>27.75</v>
      </c>
      <c r="J38" s="6" t="n">
        <v>4</v>
      </c>
      <c r="K38" s="6" t="n">
        <f aca="false">IF(J38&lt;=3,J38*30,100)</f>
        <v>100</v>
      </c>
      <c r="L38" s="10" t="n">
        <f aca="false">K38*0.3</f>
        <v>30</v>
      </c>
      <c r="M38" s="6" t="n">
        <v>118</v>
      </c>
      <c r="N38" s="6" t="n">
        <v>119</v>
      </c>
      <c r="O38" s="6" t="n">
        <v>83</v>
      </c>
      <c r="P38" s="6" t="n">
        <v>83</v>
      </c>
      <c r="Q38" s="10" t="n">
        <f aca="false">0.5*(M38/N38+O38/P38)*100</f>
        <v>99.5798319327731</v>
      </c>
      <c r="R38" s="10" t="n">
        <f aca="false">Q38*0.4</f>
        <v>39.8319327731093</v>
      </c>
      <c r="S38" s="11" t="n">
        <f aca="false">I38+L38+R38</f>
        <v>97.5819327731093</v>
      </c>
    </row>
    <row r="39" customFormat="false" ht="15" hidden="false" customHeight="false" outlineLevel="0" collapsed="false">
      <c r="A39" s="6" t="n">
        <v>36</v>
      </c>
      <c r="B39" s="6" t="s">
        <v>64</v>
      </c>
      <c r="C39" s="9" t="s">
        <v>65</v>
      </c>
      <c r="D39" s="6" t="n">
        <v>7.5</v>
      </c>
      <c r="E39" s="6" t="n">
        <v>9</v>
      </c>
      <c r="F39" s="6" t="n">
        <v>28</v>
      </c>
      <c r="G39" s="6" t="n">
        <v>34</v>
      </c>
      <c r="H39" s="11" t="n">
        <v>85.6</v>
      </c>
      <c r="I39" s="11" t="n">
        <f aca="false">H39*0.3</f>
        <v>25.68</v>
      </c>
      <c r="J39" s="6" t="n">
        <v>2</v>
      </c>
      <c r="K39" s="6" t="n">
        <f aca="false">IF(J39&lt;=3,J39*30,100)</f>
        <v>60</v>
      </c>
      <c r="L39" s="10" t="n">
        <f aca="false">K39*0.3</f>
        <v>18</v>
      </c>
      <c r="M39" s="6" t="n">
        <v>18</v>
      </c>
      <c r="N39" s="6" t="n">
        <v>19</v>
      </c>
      <c r="O39" s="6" t="n">
        <v>12</v>
      </c>
      <c r="P39" s="6" t="n">
        <v>12</v>
      </c>
      <c r="Q39" s="10" t="n">
        <f aca="false">0.5*(M39/N39+O39/P39)*100</f>
        <v>97.3684210526316</v>
      </c>
      <c r="R39" s="10" t="n">
        <f aca="false">Q39*0.4</f>
        <v>38.9473684210526</v>
      </c>
      <c r="S39" s="11" t="n">
        <f aca="false">I39+L39+R39</f>
        <v>82.6273684210526</v>
      </c>
    </row>
    <row r="40" customFormat="false" ht="15" hidden="false" customHeight="false" outlineLevel="0" collapsed="false">
      <c r="A40" s="6" t="n">
        <v>37</v>
      </c>
      <c r="B40" s="6" t="s">
        <v>66</v>
      </c>
      <c r="C40" s="9" t="s">
        <v>67</v>
      </c>
      <c r="D40" s="6" t="n">
        <v>9</v>
      </c>
      <c r="E40" s="6" t="n">
        <v>9</v>
      </c>
      <c r="F40" s="6" t="n">
        <v>23</v>
      </c>
      <c r="G40" s="6" t="n">
        <v>35</v>
      </c>
      <c r="H40" s="10" t="n">
        <f aca="false">0.5*(D40/E40+F40/G40)*100</f>
        <v>82.8571428571429</v>
      </c>
      <c r="I40" s="10" t="n">
        <f aca="false">H40*0.3</f>
        <v>24.8571428571429</v>
      </c>
      <c r="J40" s="6" t="n">
        <v>5</v>
      </c>
      <c r="K40" s="6" t="n">
        <f aca="false">IF(J40&lt;=3,J40*30,100)</f>
        <v>100</v>
      </c>
      <c r="L40" s="10" t="n">
        <f aca="false">K40*0.3</f>
        <v>30</v>
      </c>
      <c r="M40" s="6" t="n">
        <v>250</v>
      </c>
      <c r="N40" s="6" t="n">
        <v>250</v>
      </c>
      <c r="O40" s="6" t="n">
        <v>193</v>
      </c>
      <c r="P40" s="6" t="n">
        <v>193</v>
      </c>
      <c r="Q40" s="10" t="n">
        <f aca="false">0.5*(M40/N40+O40/P40)*100</f>
        <v>100</v>
      </c>
      <c r="R40" s="10" t="n">
        <f aca="false">Q40*0.4</f>
        <v>40</v>
      </c>
      <c r="S40" s="10" t="n">
        <f aca="false">I40+L40+R40</f>
        <v>94.8571428571429</v>
      </c>
    </row>
    <row r="41" customFormat="false" ht="15" hidden="false" customHeight="false" outlineLevel="0" collapsed="false">
      <c r="A41" s="6" t="n">
        <v>38</v>
      </c>
      <c r="B41" s="6" t="s">
        <v>68</v>
      </c>
      <c r="C41" s="9" t="s">
        <v>69</v>
      </c>
      <c r="D41" s="6" t="n">
        <v>7</v>
      </c>
      <c r="E41" s="6" t="n">
        <v>9</v>
      </c>
      <c r="F41" s="6" t="n">
        <v>28.5</v>
      </c>
      <c r="G41" s="6" t="n">
        <v>35</v>
      </c>
      <c r="H41" s="10" t="n">
        <f aca="false">0.5*(D41/E41+F41/G41)*100</f>
        <v>79.6031746031746</v>
      </c>
      <c r="I41" s="10" t="n">
        <f aca="false">H41*0.3</f>
        <v>23.8809523809524</v>
      </c>
      <c r="J41" s="6" t="n">
        <v>4</v>
      </c>
      <c r="K41" s="6" t="n">
        <f aca="false">IF(J41&lt;=3,J41*30,100)</f>
        <v>100</v>
      </c>
      <c r="L41" s="10" t="n">
        <f aca="false">K41*0.3</f>
        <v>30</v>
      </c>
      <c r="M41" s="6" t="n">
        <v>90</v>
      </c>
      <c r="N41" s="6" t="n">
        <v>90</v>
      </c>
      <c r="O41" s="6" t="n">
        <v>70</v>
      </c>
      <c r="P41" s="6" t="n">
        <v>71</v>
      </c>
      <c r="Q41" s="10" t="n">
        <f aca="false">0.5*(M41/N41+O41/P41)*100</f>
        <v>99.2957746478873</v>
      </c>
      <c r="R41" s="10" t="n">
        <f aca="false">Q41*0.4</f>
        <v>39.7183098591549</v>
      </c>
      <c r="S41" s="10" t="n">
        <f aca="false">I41+L41+R41</f>
        <v>93.5992622401073</v>
      </c>
    </row>
    <row r="42" customFormat="false" ht="15" hidden="false" customHeight="false" outlineLevel="0" collapsed="false">
      <c r="A42" s="6" t="n">
        <v>39</v>
      </c>
      <c r="B42" s="6" t="s">
        <v>70</v>
      </c>
      <c r="C42" s="9" t="s">
        <v>71</v>
      </c>
      <c r="D42" s="6" t="n">
        <v>9</v>
      </c>
      <c r="E42" s="6" t="n">
        <v>9</v>
      </c>
      <c r="F42" s="6" t="n">
        <v>24.5</v>
      </c>
      <c r="G42" s="6" t="n">
        <v>34</v>
      </c>
      <c r="H42" s="11" t="n">
        <v>87.2</v>
      </c>
      <c r="I42" s="11" t="n">
        <f aca="false">H42*0.3</f>
        <v>26.16</v>
      </c>
      <c r="J42" s="6" t="n">
        <v>3</v>
      </c>
      <c r="K42" s="6" t="n">
        <f aca="false">IF(J42&lt;=3,J42*30,100)</f>
        <v>90</v>
      </c>
      <c r="L42" s="10" t="n">
        <f aca="false">K42*0.3</f>
        <v>27</v>
      </c>
      <c r="M42" s="6" t="n">
        <v>79</v>
      </c>
      <c r="N42" s="6" t="n">
        <v>80</v>
      </c>
      <c r="O42" s="6" t="n">
        <v>59</v>
      </c>
      <c r="P42" s="6" t="n">
        <v>61</v>
      </c>
      <c r="Q42" s="10" t="n">
        <f aca="false">0.5*(M42/N42+O42/P42)*100</f>
        <v>97.7356557377049</v>
      </c>
      <c r="R42" s="10" t="n">
        <f aca="false">Q42*0.4</f>
        <v>39.094262295082</v>
      </c>
      <c r="S42" s="11" t="n">
        <f aca="false">I42+L42+R42</f>
        <v>92.254262295082</v>
      </c>
    </row>
    <row r="43" customFormat="false" ht="15" hidden="false" customHeight="false" outlineLevel="0" collapsed="false">
      <c r="A43" s="6" t="n">
        <v>40</v>
      </c>
      <c r="B43" s="6" t="s">
        <v>72</v>
      </c>
      <c r="C43" s="9" t="s">
        <v>73</v>
      </c>
      <c r="D43" s="6" t="n">
        <v>10</v>
      </c>
      <c r="E43" s="6" t="n">
        <v>11</v>
      </c>
      <c r="F43" s="6" t="n">
        <v>36</v>
      </c>
      <c r="G43" s="6" t="n">
        <v>38</v>
      </c>
      <c r="H43" s="10" t="n">
        <f aca="false">0.5*(D43/E43+F43/G43)*100</f>
        <v>92.822966507177</v>
      </c>
      <c r="I43" s="10" t="n">
        <f aca="false">H43*0.3</f>
        <v>27.8468899521531</v>
      </c>
      <c r="J43" s="6" t="n">
        <v>3</v>
      </c>
      <c r="K43" s="6" t="n">
        <f aca="false">IF(J43&lt;=3,J43*30,100)</f>
        <v>90</v>
      </c>
      <c r="L43" s="10" t="n">
        <f aca="false">K43*0.3</f>
        <v>27</v>
      </c>
      <c r="M43" s="6" t="n">
        <v>586</v>
      </c>
      <c r="N43" s="6" t="n">
        <v>592</v>
      </c>
      <c r="O43" s="6" t="n">
        <v>477</v>
      </c>
      <c r="P43" s="6" t="n">
        <v>481</v>
      </c>
      <c r="Q43" s="10" t="n">
        <f aca="false">0.5*(M43/N43+O43/P43)*100</f>
        <v>99.0774428274428</v>
      </c>
      <c r="R43" s="10" t="n">
        <f aca="false">Q43*0.4</f>
        <v>39.6309771309771</v>
      </c>
      <c r="S43" s="10" t="n">
        <f aca="false">I43+L43+R43</f>
        <v>94.4778670831302</v>
      </c>
    </row>
    <row r="44" customFormat="false" ht="15" hidden="false" customHeight="false" outlineLevel="0" collapsed="false">
      <c r="A44" s="6" t="n">
        <v>41</v>
      </c>
      <c r="B44" s="6" t="s">
        <v>74</v>
      </c>
      <c r="C44" s="9" t="s">
        <v>75</v>
      </c>
      <c r="D44" s="6" t="n">
        <v>8.5</v>
      </c>
      <c r="E44" s="6" t="n">
        <v>9</v>
      </c>
      <c r="F44" s="6" t="n">
        <v>22.5</v>
      </c>
      <c r="G44" s="6" t="n">
        <v>35</v>
      </c>
      <c r="H44" s="11" t="n">
        <v>77</v>
      </c>
      <c r="I44" s="11" t="n">
        <f aca="false">H44*0.3</f>
        <v>23.1</v>
      </c>
      <c r="J44" s="6" t="n">
        <v>4</v>
      </c>
      <c r="K44" s="6" t="n">
        <f aca="false">IF(J44&lt;=3,J44*30,100)</f>
        <v>100</v>
      </c>
      <c r="L44" s="10" t="n">
        <f aca="false">K44*0.3</f>
        <v>30</v>
      </c>
      <c r="M44" s="6" t="n">
        <v>74</v>
      </c>
      <c r="N44" s="6" t="n">
        <v>74</v>
      </c>
      <c r="O44" s="6" t="n">
        <v>50</v>
      </c>
      <c r="P44" s="6" t="n">
        <v>50</v>
      </c>
      <c r="Q44" s="10" t="n">
        <f aca="false">0.5*(M44/N44+O44/P44)*100</f>
        <v>100</v>
      </c>
      <c r="R44" s="10" t="n">
        <f aca="false">Q44*0.4</f>
        <v>40</v>
      </c>
      <c r="S44" s="11" t="n">
        <f aca="false">I44+L44+R44</f>
        <v>93.1</v>
      </c>
    </row>
    <row r="45" customFormat="false" ht="15" hidden="false" customHeight="false" outlineLevel="0" collapsed="false">
      <c r="A45" s="6" t="n">
        <v>42</v>
      </c>
      <c r="B45" s="6" t="s">
        <v>76</v>
      </c>
      <c r="C45" s="9" t="s">
        <v>77</v>
      </c>
      <c r="D45" s="6" t="n">
        <v>7.5</v>
      </c>
      <c r="E45" s="6" t="n">
        <v>9</v>
      </c>
      <c r="F45" s="6" t="n">
        <v>34</v>
      </c>
      <c r="G45" s="6" t="n">
        <v>35</v>
      </c>
      <c r="H45" s="11" t="n">
        <v>93.2</v>
      </c>
      <c r="I45" s="11" t="n">
        <f aca="false">H45*0.3</f>
        <v>27.96</v>
      </c>
      <c r="J45" s="6" t="n">
        <v>3</v>
      </c>
      <c r="K45" s="6" t="n">
        <f aca="false">IF(J45&lt;=3,J45*30,100)</f>
        <v>90</v>
      </c>
      <c r="L45" s="10" t="n">
        <f aca="false">K45*0.3</f>
        <v>27</v>
      </c>
      <c r="M45" s="6" t="n">
        <v>99</v>
      </c>
      <c r="N45" s="6" t="n">
        <v>99</v>
      </c>
      <c r="O45" s="6" t="n">
        <v>86</v>
      </c>
      <c r="P45" s="6" t="n">
        <v>88</v>
      </c>
      <c r="Q45" s="10" t="n">
        <f aca="false">0.5*(M45/N45+O45/P45)*100</f>
        <v>98.8636363636364</v>
      </c>
      <c r="R45" s="10" t="n">
        <f aca="false">Q45*0.4</f>
        <v>39.5454545454545</v>
      </c>
      <c r="S45" s="11" t="n">
        <f aca="false">I45+L45+R45</f>
        <v>94.5054545454545</v>
      </c>
    </row>
    <row r="46" customFormat="false" ht="15" hidden="false" customHeight="false" outlineLevel="0" collapsed="false">
      <c r="A46" s="6" t="n">
        <v>43</v>
      </c>
      <c r="B46" s="6" t="s">
        <v>78</v>
      </c>
      <c r="C46" s="9" t="s">
        <v>79</v>
      </c>
      <c r="D46" s="6" t="n">
        <v>8</v>
      </c>
      <c r="E46" s="6" t="n">
        <v>9</v>
      </c>
      <c r="F46" s="6" t="n">
        <v>36</v>
      </c>
      <c r="G46" s="6" t="n">
        <v>36</v>
      </c>
      <c r="H46" s="11" t="n">
        <v>94.1</v>
      </c>
      <c r="I46" s="11" t="n">
        <f aca="false">H46*0.3</f>
        <v>28.23</v>
      </c>
      <c r="J46" s="6" t="n">
        <v>4</v>
      </c>
      <c r="K46" s="6" t="n">
        <f aca="false">IF(J46&lt;=3,J46*30,100)</f>
        <v>100</v>
      </c>
      <c r="L46" s="10" t="n">
        <f aca="false">K46*0.3</f>
        <v>30</v>
      </c>
      <c r="M46" s="6" t="n">
        <v>666</v>
      </c>
      <c r="N46" s="6" t="n">
        <v>666</v>
      </c>
      <c r="O46" s="6" t="n">
        <v>590</v>
      </c>
      <c r="P46" s="6" t="n">
        <v>591</v>
      </c>
      <c r="Q46" s="10" t="n">
        <f aca="false">0.5*(M46/N46+O46/P46)*100</f>
        <v>99.9153976311337</v>
      </c>
      <c r="R46" s="10" t="n">
        <f aca="false">Q46*0.4</f>
        <v>39.9661590524535</v>
      </c>
      <c r="S46" s="11" t="n">
        <f aca="false">I46+L46+R46</f>
        <v>98.1961590524535</v>
      </c>
    </row>
    <row r="47" customFormat="false" ht="15" hidden="false" customHeight="false" outlineLevel="0" collapsed="false">
      <c r="A47" s="6" t="n">
        <v>44</v>
      </c>
      <c r="B47" s="6" t="s">
        <v>80</v>
      </c>
      <c r="C47" s="9" t="s">
        <v>81</v>
      </c>
      <c r="D47" s="6" t="n">
        <v>9</v>
      </c>
      <c r="E47" s="6" t="n">
        <v>9</v>
      </c>
      <c r="F47" s="6" t="n">
        <v>13.5</v>
      </c>
      <c r="G47" s="6" t="n">
        <v>32</v>
      </c>
      <c r="H47" s="11" t="n">
        <v>72</v>
      </c>
      <c r="I47" s="11" t="n">
        <f aca="false">H47*0.3</f>
        <v>21.6</v>
      </c>
      <c r="J47" s="6" t="n">
        <v>4</v>
      </c>
      <c r="K47" s="6" t="n">
        <f aca="false">IF(J47&lt;=3,J47*30,100)</f>
        <v>100</v>
      </c>
      <c r="L47" s="10" t="n">
        <f aca="false">K47*0.3</f>
        <v>30</v>
      </c>
      <c r="M47" s="6" t="n">
        <v>50</v>
      </c>
      <c r="N47" s="6" t="n">
        <v>50</v>
      </c>
      <c r="O47" s="6" t="n">
        <v>44</v>
      </c>
      <c r="P47" s="6" t="n">
        <v>44</v>
      </c>
      <c r="Q47" s="10" t="n">
        <f aca="false">0.5*(M47/N47+O47/P47)*100</f>
        <v>100</v>
      </c>
      <c r="R47" s="10" t="n">
        <f aca="false">Q47*0.4</f>
        <v>40</v>
      </c>
      <c r="S47" s="11" t="n">
        <f aca="false">I47+L47+R47</f>
        <v>91.6</v>
      </c>
    </row>
    <row r="48" customFormat="false" ht="15" hidden="false" customHeight="false" outlineLevel="0" collapsed="false">
      <c r="A48" s="6" t="n">
        <v>45</v>
      </c>
      <c r="B48" s="6" t="s">
        <v>82</v>
      </c>
      <c r="C48" s="9" t="s">
        <v>83</v>
      </c>
      <c r="D48" s="6" t="n">
        <v>8</v>
      </c>
      <c r="E48" s="6" t="n">
        <v>9</v>
      </c>
      <c r="F48" s="6" t="n">
        <v>31</v>
      </c>
      <c r="G48" s="6" t="n">
        <v>34</v>
      </c>
      <c r="H48" s="11" t="n">
        <v>89.8</v>
      </c>
      <c r="I48" s="11" t="n">
        <f aca="false">H48*0.3</f>
        <v>26.94</v>
      </c>
      <c r="J48" s="6" t="n">
        <v>4</v>
      </c>
      <c r="K48" s="6" t="n">
        <f aca="false">IF(J48&lt;=3,J48*30,100)</f>
        <v>100</v>
      </c>
      <c r="L48" s="10" t="n">
        <f aca="false">K48*0.3</f>
        <v>30</v>
      </c>
      <c r="M48" s="6" t="n">
        <v>78</v>
      </c>
      <c r="N48" s="6" t="n">
        <v>78</v>
      </c>
      <c r="O48" s="6" t="n">
        <v>57</v>
      </c>
      <c r="P48" s="6" t="n">
        <v>58</v>
      </c>
      <c r="Q48" s="10" t="n">
        <f aca="false">0.5*(M48/N48+O48/P48)*100</f>
        <v>99.1379310344828</v>
      </c>
      <c r="R48" s="10" t="n">
        <f aca="false">Q48*0.4</f>
        <v>39.6551724137931</v>
      </c>
      <c r="S48" s="11" t="n">
        <f aca="false">I48+L48+R48</f>
        <v>96.5951724137931</v>
      </c>
    </row>
    <row r="49" customFormat="false" ht="15" hidden="false" customHeight="false" outlineLevel="0" collapsed="false">
      <c r="A49" s="6" t="n">
        <v>46</v>
      </c>
      <c r="B49" s="6" t="s">
        <v>84</v>
      </c>
      <c r="C49" s="9" t="s">
        <v>85</v>
      </c>
      <c r="D49" s="6" t="n">
        <v>8</v>
      </c>
      <c r="E49" s="6" t="n">
        <v>9</v>
      </c>
      <c r="F49" s="6" t="n">
        <v>30</v>
      </c>
      <c r="G49" s="6" t="n">
        <v>35</v>
      </c>
      <c r="H49" s="10" t="n">
        <f aca="false">0.5*(D49/E49+F49/G49)*100</f>
        <v>87.3015873015873</v>
      </c>
      <c r="I49" s="10" t="n">
        <f aca="false">H49*0.3</f>
        <v>26.1904761904762</v>
      </c>
      <c r="J49" s="6" t="n">
        <v>3</v>
      </c>
      <c r="K49" s="6" t="n">
        <f aca="false">IF(J49&lt;=3,J49*30,100)</f>
        <v>90</v>
      </c>
      <c r="L49" s="10" t="n">
        <f aca="false">K49*0.3</f>
        <v>27</v>
      </c>
      <c r="M49" s="6" t="n">
        <v>373</v>
      </c>
      <c r="N49" s="6" t="n">
        <v>374</v>
      </c>
      <c r="O49" s="6" t="n">
        <v>366</v>
      </c>
      <c r="P49" s="6" t="n">
        <v>366</v>
      </c>
      <c r="Q49" s="10" t="n">
        <f aca="false">0.5*(M49/N49+O49/P49)*100</f>
        <v>99.8663101604278</v>
      </c>
      <c r="R49" s="10" t="n">
        <f aca="false">Q49*0.4</f>
        <v>39.9465240641711</v>
      </c>
      <c r="S49" s="10" t="n">
        <f aca="false">I49+L49+R49</f>
        <v>93.1370002546473</v>
      </c>
    </row>
    <row r="50" customFormat="false" ht="15" hidden="false" customHeight="false" outlineLevel="0" collapsed="false">
      <c r="A50" s="6" t="n">
        <v>47</v>
      </c>
      <c r="B50" s="6" t="s">
        <v>86</v>
      </c>
      <c r="C50" s="9" t="s">
        <v>87</v>
      </c>
      <c r="D50" s="6" t="n">
        <v>6.5</v>
      </c>
      <c r="E50" s="6" t="n">
        <v>9</v>
      </c>
      <c r="F50" s="6" t="n">
        <v>34</v>
      </c>
      <c r="G50" s="6" t="n">
        <v>36</v>
      </c>
      <c r="H50" s="11" t="n">
        <v>86.2</v>
      </c>
      <c r="I50" s="11" t="n">
        <f aca="false">H50*0.3</f>
        <v>25.86</v>
      </c>
      <c r="J50" s="6" t="n">
        <v>4</v>
      </c>
      <c r="K50" s="6" t="n">
        <f aca="false">IF(J50&lt;=3,J50*30,100)</f>
        <v>100</v>
      </c>
      <c r="L50" s="10" t="n">
        <f aca="false">K50*0.3</f>
        <v>30</v>
      </c>
      <c r="M50" s="6" t="n">
        <v>61</v>
      </c>
      <c r="N50" s="6" t="n">
        <v>64</v>
      </c>
      <c r="O50" s="6" t="n">
        <v>32</v>
      </c>
      <c r="P50" s="6" t="n">
        <v>38</v>
      </c>
      <c r="Q50" s="10" t="n">
        <f aca="false">0.5*(M50/N50+O50/P50)*100</f>
        <v>89.7615131578947</v>
      </c>
      <c r="R50" s="10" t="n">
        <f aca="false">Q50*0.4</f>
        <v>35.9046052631579</v>
      </c>
      <c r="S50" s="11" t="n">
        <f aca="false">I50+L50+R50</f>
        <v>91.7646052631579</v>
      </c>
    </row>
    <row r="51" customFormat="false" ht="15" hidden="false" customHeight="false" outlineLevel="0" collapsed="false">
      <c r="A51" s="6" t="n">
        <v>48</v>
      </c>
      <c r="B51" s="6" t="s">
        <v>88</v>
      </c>
      <c r="C51" s="9" t="s">
        <v>89</v>
      </c>
      <c r="D51" s="6" t="n">
        <v>8</v>
      </c>
      <c r="E51" s="6" t="n">
        <v>9</v>
      </c>
      <c r="F51" s="6" t="n">
        <v>32</v>
      </c>
      <c r="G51" s="6" t="n">
        <v>35</v>
      </c>
      <c r="H51" s="11" t="n">
        <v>89.4</v>
      </c>
      <c r="I51" s="11" t="n">
        <f aca="false">H51*0.3</f>
        <v>26.82</v>
      </c>
      <c r="J51" s="6" t="n">
        <v>4</v>
      </c>
      <c r="K51" s="6" t="n">
        <f aca="false">IF(J51&lt;=3,J51*30,100)</f>
        <v>100</v>
      </c>
      <c r="L51" s="10" t="n">
        <f aca="false">K51*0.3</f>
        <v>30</v>
      </c>
      <c r="M51" s="6" t="n">
        <v>114</v>
      </c>
      <c r="N51" s="6" t="n">
        <v>114</v>
      </c>
      <c r="O51" s="6" t="n">
        <v>109</v>
      </c>
      <c r="P51" s="6" t="n">
        <v>110</v>
      </c>
      <c r="Q51" s="10" t="n">
        <f aca="false">0.5*(M51/N51+O51/P51)*100</f>
        <v>99.5454545454546</v>
      </c>
      <c r="R51" s="10" t="n">
        <f aca="false">Q51*0.4</f>
        <v>39.8181818181818</v>
      </c>
      <c r="S51" s="11" t="n">
        <f aca="false">I51+L51+R51</f>
        <v>96.6381818181818</v>
      </c>
    </row>
    <row r="52" customFormat="false" ht="15" hidden="false" customHeight="false" outlineLevel="0" collapsed="false">
      <c r="A52" s="6" t="n">
        <v>49</v>
      </c>
      <c r="B52" s="6" t="s">
        <v>90</v>
      </c>
      <c r="C52" s="9" t="s">
        <v>91</v>
      </c>
      <c r="D52" s="6" t="n">
        <v>9</v>
      </c>
      <c r="E52" s="6" t="n">
        <v>9</v>
      </c>
      <c r="F52" s="6" t="n">
        <v>32.5</v>
      </c>
      <c r="G52" s="6" t="n">
        <v>34</v>
      </c>
      <c r="H52" s="11" t="n">
        <v>97.9</v>
      </c>
      <c r="I52" s="11" t="n">
        <f aca="false">H52*0.3</f>
        <v>29.37</v>
      </c>
      <c r="J52" s="6" t="n">
        <v>3</v>
      </c>
      <c r="K52" s="6" t="n">
        <f aca="false">IF(J52&lt;=3,J52*30,100)</f>
        <v>90</v>
      </c>
      <c r="L52" s="10" t="n">
        <f aca="false">K52*0.3</f>
        <v>27</v>
      </c>
      <c r="M52" s="6" t="n">
        <v>456</v>
      </c>
      <c r="N52" s="6" t="n">
        <v>456</v>
      </c>
      <c r="O52" s="6" t="n">
        <v>450</v>
      </c>
      <c r="P52" s="6" t="n">
        <v>450</v>
      </c>
      <c r="Q52" s="10" t="n">
        <f aca="false">0.5*(M52/N52+O52/P52)*100</f>
        <v>100</v>
      </c>
      <c r="R52" s="10" t="n">
        <f aca="false">Q52*0.4</f>
        <v>40</v>
      </c>
      <c r="S52" s="11" t="n">
        <f aca="false">I52+L52+R52</f>
        <v>96.37</v>
      </c>
    </row>
    <row r="53" customFormat="false" ht="15" hidden="false" customHeight="false" outlineLevel="0" collapsed="false">
      <c r="A53" s="6" t="n">
        <v>50</v>
      </c>
      <c r="B53" s="6" t="s">
        <v>92</v>
      </c>
      <c r="C53" s="9" t="s">
        <v>93</v>
      </c>
      <c r="D53" s="6" t="n">
        <v>10</v>
      </c>
      <c r="E53" s="6" t="n">
        <v>11</v>
      </c>
      <c r="F53" s="6" t="n">
        <v>26.5</v>
      </c>
      <c r="G53" s="6" t="n">
        <v>36</v>
      </c>
      <c r="H53" s="10" t="n">
        <f aca="false">0.5*(D53/E53+F53/G53)*100</f>
        <v>82.260101010101</v>
      </c>
      <c r="I53" s="10" t="n">
        <f aca="false">H53*0.3</f>
        <v>24.6780303030303</v>
      </c>
      <c r="J53" s="6" t="n">
        <v>5</v>
      </c>
      <c r="K53" s="6" t="n">
        <f aca="false">IF(J53&lt;=3,J53*30,100)</f>
        <v>100</v>
      </c>
      <c r="L53" s="10" t="n">
        <f aca="false">K53*0.3</f>
        <v>30</v>
      </c>
      <c r="M53" s="6" t="n">
        <v>236</v>
      </c>
      <c r="N53" s="6" t="n">
        <v>236</v>
      </c>
      <c r="O53" s="6" t="n">
        <v>191</v>
      </c>
      <c r="P53" s="6" t="n">
        <v>193</v>
      </c>
      <c r="Q53" s="10" t="n">
        <f aca="false">0.5*(M53/N53+O53/P53)*100</f>
        <v>99.4818652849741</v>
      </c>
      <c r="R53" s="10" t="n">
        <f aca="false">Q53*0.4</f>
        <v>39.7927461139896</v>
      </c>
      <c r="S53" s="10" t="n">
        <f aca="false">I53+L53+R53</f>
        <v>94.4707764170199</v>
      </c>
    </row>
    <row r="54" customFormat="false" ht="15" hidden="false" customHeight="false" outlineLevel="0" collapsed="false">
      <c r="A54" s="6" t="n">
        <v>51</v>
      </c>
      <c r="B54" s="6" t="s">
        <v>94</v>
      </c>
      <c r="C54" s="9" t="s">
        <v>95</v>
      </c>
      <c r="D54" s="6" t="n">
        <v>9</v>
      </c>
      <c r="E54" s="6" t="n">
        <v>9</v>
      </c>
      <c r="F54" s="6" t="n">
        <v>21</v>
      </c>
      <c r="G54" s="6" t="n">
        <v>35</v>
      </c>
      <c r="H54" s="11" t="n">
        <v>79.8</v>
      </c>
      <c r="I54" s="11" t="n">
        <f aca="false">H54*0.3</f>
        <v>23.94</v>
      </c>
      <c r="J54" s="6" t="n">
        <v>4</v>
      </c>
      <c r="K54" s="6" t="n">
        <f aca="false">IF(J54&lt;=3,J54*30,100)</f>
        <v>100</v>
      </c>
      <c r="L54" s="10" t="n">
        <f aca="false">K54*0.3</f>
        <v>30</v>
      </c>
      <c r="M54" s="6" t="n">
        <v>86</v>
      </c>
      <c r="N54" s="6" t="n">
        <v>86</v>
      </c>
      <c r="O54" s="6" t="n">
        <v>62</v>
      </c>
      <c r="P54" s="6" t="n">
        <v>63</v>
      </c>
      <c r="Q54" s="10" t="n">
        <f aca="false">0.5*(M54/N54+O54/P54)*100</f>
        <v>99.2063492063492</v>
      </c>
      <c r="R54" s="10" t="n">
        <f aca="false">Q54*0.4</f>
        <v>39.6825396825397</v>
      </c>
      <c r="S54" s="11" t="n">
        <f aca="false">I54+L54+R54</f>
        <v>93.6225396825397</v>
      </c>
    </row>
    <row r="55" customFormat="false" ht="15" hidden="false" customHeight="false" outlineLevel="0" collapsed="false">
      <c r="A55" s="6" t="n">
        <v>52</v>
      </c>
      <c r="B55" s="6" t="s">
        <v>96</v>
      </c>
      <c r="C55" s="9" t="s">
        <v>97</v>
      </c>
      <c r="D55" s="6" t="n">
        <v>7.5</v>
      </c>
      <c r="E55" s="6" t="n">
        <v>9</v>
      </c>
      <c r="F55" s="6" t="n">
        <v>19.5</v>
      </c>
      <c r="G55" s="6" t="n">
        <v>34</v>
      </c>
      <c r="H55" s="11" t="n">
        <v>68</v>
      </c>
      <c r="I55" s="11" t="n">
        <f aca="false">H55*0.3</f>
        <v>20.4</v>
      </c>
      <c r="J55" s="6" t="n">
        <v>4</v>
      </c>
      <c r="K55" s="6" t="n">
        <f aca="false">IF(J55&lt;=3,J55*30,100)</f>
        <v>100</v>
      </c>
      <c r="L55" s="10" t="n">
        <f aca="false">K55*0.3</f>
        <v>30</v>
      </c>
      <c r="M55" s="6" t="n">
        <v>262</v>
      </c>
      <c r="N55" s="6" t="n">
        <v>262</v>
      </c>
      <c r="O55" s="6" t="n">
        <v>223</v>
      </c>
      <c r="P55" s="6" t="n">
        <v>225</v>
      </c>
      <c r="Q55" s="11" t="n">
        <v>99.1</v>
      </c>
      <c r="R55" s="11" t="n">
        <f aca="false">Q55*0.4</f>
        <v>39.64</v>
      </c>
      <c r="S55" s="11" t="n">
        <f aca="false">I55+L55+R55</f>
        <v>90.04</v>
      </c>
    </row>
    <row r="56" customFormat="false" ht="15" hidden="false" customHeight="false" outlineLevel="0" collapsed="false">
      <c r="A56" s="6" t="n">
        <v>53</v>
      </c>
      <c r="B56" s="6" t="s">
        <v>98</v>
      </c>
      <c r="C56" s="9" t="s">
        <v>99</v>
      </c>
      <c r="D56" s="6" t="n">
        <v>9</v>
      </c>
      <c r="E56" s="6" t="n">
        <v>9</v>
      </c>
      <c r="F56" s="6" t="n">
        <v>34</v>
      </c>
      <c r="G56" s="6" t="n">
        <v>34</v>
      </c>
      <c r="H56" s="10" t="n">
        <f aca="false">0.5*(D56/E56+F56/G56)*100</f>
        <v>100</v>
      </c>
      <c r="I56" s="10" t="n">
        <f aca="false">H56*0.3</f>
        <v>30</v>
      </c>
      <c r="J56" s="6" t="n">
        <v>4</v>
      </c>
      <c r="K56" s="6" t="n">
        <f aca="false">IF(J56&lt;=3,J56*30,100)</f>
        <v>100</v>
      </c>
      <c r="L56" s="10" t="n">
        <f aca="false">K56*0.3</f>
        <v>30</v>
      </c>
      <c r="M56" s="6" t="n">
        <v>88</v>
      </c>
      <c r="N56" s="6" t="n">
        <v>88</v>
      </c>
      <c r="O56" s="6" t="n">
        <v>76</v>
      </c>
      <c r="P56" s="6" t="n">
        <v>76</v>
      </c>
      <c r="Q56" s="10" t="n">
        <f aca="false">0.5*(M56/N56+O56/P56)*100</f>
        <v>100</v>
      </c>
      <c r="R56" s="10" t="n">
        <f aca="false">Q56*0.4</f>
        <v>40</v>
      </c>
      <c r="S56" s="10" t="n">
        <f aca="false">I56+L56+R56</f>
        <v>100</v>
      </c>
    </row>
    <row r="57" customFormat="false" ht="15" hidden="false" customHeight="false" outlineLevel="0" collapsed="false">
      <c r="A57" s="6" t="n">
        <v>54</v>
      </c>
      <c r="B57" s="6" t="s">
        <v>100</v>
      </c>
      <c r="C57" s="9" t="s">
        <v>101</v>
      </c>
      <c r="D57" s="6" t="n">
        <v>8</v>
      </c>
      <c r="E57" s="6" t="n">
        <v>9</v>
      </c>
      <c r="F57" s="6" t="n">
        <v>32.5</v>
      </c>
      <c r="G57" s="6" t="n">
        <v>34</v>
      </c>
      <c r="H57" s="11" t="n">
        <v>93.1</v>
      </c>
      <c r="I57" s="11" t="n">
        <f aca="false">H57*0.3</f>
        <v>27.93</v>
      </c>
      <c r="J57" s="6" t="n">
        <v>4</v>
      </c>
      <c r="K57" s="6" t="n">
        <f aca="false">IF(J57&lt;=3,J57*30,100)</f>
        <v>100</v>
      </c>
      <c r="L57" s="10" t="n">
        <f aca="false">K57*0.3</f>
        <v>30</v>
      </c>
      <c r="M57" s="6" t="n">
        <v>140</v>
      </c>
      <c r="N57" s="6" t="n">
        <v>140</v>
      </c>
      <c r="O57" s="6" t="n">
        <v>97</v>
      </c>
      <c r="P57" s="6" t="n">
        <v>97</v>
      </c>
      <c r="Q57" s="10" t="n">
        <f aca="false">0.5*(M57/N57+O57/P57)*100</f>
        <v>100</v>
      </c>
      <c r="R57" s="10" t="n">
        <f aca="false">Q57*0.4</f>
        <v>40</v>
      </c>
      <c r="S57" s="11" t="n">
        <f aca="false">I57+L57+R57</f>
        <v>97.93</v>
      </c>
    </row>
    <row r="58" customFormat="false" ht="15" hidden="false" customHeight="false" outlineLevel="0" collapsed="false">
      <c r="A58" s="6" t="n">
        <v>55</v>
      </c>
      <c r="B58" s="6" t="s">
        <v>100</v>
      </c>
      <c r="C58" s="9" t="s">
        <v>102</v>
      </c>
      <c r="D58" s="6" t="n">
        <v>6.5</v>
      </c>
      <c r="E58" s="6" t="n">
        <v>9</v>
      </c>
      <c r="F58" s="6" t="n">
        <v>29</v>
      </c>
      <c r="G58" s="6" t="n">
        <v>35</v>
      </c>
      <c r="H58" s="11" t="n">
        <v>79.4</v>
      </c>
      <c r="I58" s="11" t="n">
        <f aca="false">H58*0.3</f>
        <v>23.82</v>
      </c>
      <c r="J58" s="6" t="n">
        <v>5</v>
      </c>
      <c r="K58" s="6" t="n">
        <f aca="false">IF(J58&lt;=3,J58*30,100)</f>
        <v>100</v>
      </c>
      <c r="L58" s="10" t="n">
        <f aca="false">K58*0.3</f>
        <v>30</v>
      </c>
      <c r="M58" s="6" t="n">
        <v>36</v>
      </c>
      <c r="N58" s="6" t="n">
        <v>38</v>
      </c>
      <c r="O58" s="6" t="n">
        <v>25</v>
      </c>
      <c r="P58" s="6" t="n">
        <v>26</v>
      </c>
      <c r="Q58" s="10" t="n">
        <f aca="false">0.5*(M58/N58+O58/P58)*100</f>
        <v>95.4453441295547</v>
      </c>
      <c r="R58" s="10" t="n">
        <f aca="false">Q58*0.4</f>
        <v>38.1781376518219</v>
      </c>
      <c r="S58" s="11" t="n">
        <f aca="false">I58+L58+R58</f>
        <v>91.9981376518219</v>
      </c>
    </row>
    <row r="59" customFormat="false" ht="15" hidden="false" customHeight="false" outlineLevel="0" collapsed="false">
      <c r="A59" s="6" t="n">
        <v>56</v>
      </c>
      <c r="B59" s="6" t="s">
        <v>103</v>
      </c>
      <c r="C59" s="9" t="s">
        <v>104</v>
      </c>
      <c r="D59" s="6" t="n">
        <v>8</v>
      </c>
      <c r="E59" s="6" t="n">
        <v>9</v>
      </c>
      <c r="F59" s="6" t="n">
        <v>18.5</v>
      </c>
      <c r="G59" s="6" t="n">
        <v>34</v>
      </c>
      <c r="H59" s="11" t="n">
        <v>71.9</v>
      </c>
      <c r="I59" s="11" t="n">
        <f aca="false">H59*0.3</f>
        <v>21.57</v>
      </c>
      <c r="J59" s="6" t="n">
        <v>3</v>
      </c>
      <c r="K59" s="6" t="n">
        <f aca="false">IF(J59&lt;=3,J59*30,100)</f>
        <v>90</v>
      </c>
      <c r="L59" s="10" t="n">
        <f aca="false">K59*0.3</f>
        <v>27</v>
      </c>
      <c r="M59" s="6" t="n">
        <v>42</v>
      </c>
      <c r="N59" s="6" t="n">
        <v>42</v>
      </c>
      <c r="O59" s="6" t="n">
        <v>47</v>
      </c>
      <c r="P59" s="6" t="n">
        <v>48</v>
      </c>
      <c r="Q59" s="10" t="n">
        <f aca="false">0.5*(M59/N59+O59/P59)*100</f>
        <v>98.9583333333333</v>
      </c>
      <c r="R59" s="10" t="n">
        <f aca="false">Q59*0.4</f>
        <v>39.5833333333333</v>
      </c>
      <c r="S59" s="11" t="n">
        <f aca="false">I59+L59+R59</f>
        <v>88.1533333333333</v>
      </c>
    </row>
    <row r="60" customFormat="false" ht="15" hidden="false" customHeight="false" outlineLevel="0" collapsed="false">
      <c r="A60" s="6" t="n">
        <v>57</v>
      </c>
      <c r="B60" s="6" t="s">
        <v>103</v>
      </c>
      <c r="C60" s="9" t="s">
        <v>105</v>
      </c>
      <c r="D60" s="6" t="n">
        <v>8</v>
      </c>
      <c r="E60" s="6" t="n">
        <v>9</v>
      </c>
      <c r="F60" s="6" t="n">
        <v>26.5</v>
      </c>
      <c r="G60" s="6" t="n">
        <v>33</v>
      </c>
      <c r="H60" s="11" t="n">
        <v>84</v>
      </c>
      <c r="I60" s="11" t="n">
        <f aca="false">H60*0.3</f>
        <v>25.2</v>
      </c>
      <c r="J60" s="6" t="n">
        <v>3</v>
      </c>
      <c r="K60" s="6" t="n">
        <f aca="false">IF(J60&lt;=3,J60*30,100)</f>
        <v>90</v>
      </c>
      <c r="L60" s="10" t="n">
        <f aca="false">K60*0.3</f>
        <v>27</v>
      </c>
      <c r="M60" s="6" t="n">
        <v>124</v>
      </c>
      <c r="N60" s="6" t="n">
        <v>124</v>
      </c>
      <c r="O60" s="6" t="n">
        <v>105</v>
      </c>
      <c r="P60" s="6" t="n">
        <v>107</v>
      </c>
      <c r="Q60" s="10" t="n">
        <f aca="false">0.5*(M60/N60+O60/P60)*100</f>
        <v>99.0654205607477</v>
      </c>
      <c r="R60" s="10" t="n">
        <f aca="false">Q60*0.4</f>
        <v>39.6261682242991</v>
      </c>
      <c r="S60" s="11" t="n">
        <f aca="false">I60+L60+R60</f>
        <v>91.8261682242991</v>
      </c>
    </row>
    <row r="61" customFormat="false" ht="15" hidden="false" customHeight="false" outlineLevel="0" collapsed="false">
      <c r="A61" s="6" t="n">
        <v>58</v>
      </c>
      <c r="B61" s="6" t="s">
        <v>106</v>
      </c>
      <c r="C61" s="9" t="s">
        <v>107</v>
      </c>
      <c r="D61" s="6" t="n">
        <v>8.5</v>
      </c>
      <c r="E61" s="6" t="n">
        <v>9</v>
      </c>
      <c r="F61" s="6" t="n">
        <v>25.5</v>
      </c>
      <c r="G61" s="6" t="n">
        <v>34</v>
      </c>
      <c r="H61" s="11" t="n">
        <v>86.4</v>
      </c>
      <c r="I61" s="11" t="n">
        <f aca="false">H61*0.3</f>
        <v>25.92</v>
      </c>
      <c r="J61" s="6" t="n">
        <v>3</v>
      </c>
      <c r="K61" s="6" t="n">
        <f aca="false">IF(J61&lt;=3,J61*30,100)</f>
        <v>90</v>
      </c>
      <c r="L61" s="10" t="n">
        <f aca="false">K61*0.3</f>
        <v>27</v>
      </c>
      <c r="M61" s="6" t="n">
        <v>208</v>
      </c>
      <c r="N61" s="6" t="n">
        <v>210</v>
      </c>
      <c r="O61" s="6" t="n">
        <v>187</v>
      </c>
      <c r="P61" s="6" t="n">
        <v>187</v>
      </c>
      <c r="Q61" s="10" t="n">
        <f aca="false">0.5*(M61/N61+O61/P61)*100</f>
        <v>99.5238095238095</v>
      </c>
      <c r="R61" s="10" t="n">
        <f aca="false">Q61*0.4</f>
        <v>39.8095238095238</v>
      </c>
      <c r="S61" s="11" t="n">
        <f aca="false">I61+L61+R61</f>
        <v>92.7295238095238</v>
      </c>
    </row>
    <row r="62" customFormat="false" ht="15" hidden="false" customHeight="false" outlineLevel="0" collapsed="false">
      <c r="A62" s="6" t="n">
        <v>59</v>
      </c>
      <c r="B62" s="6" t="s">
        <v>108</v>
      </c>
      <c r="C62" s="9" t="s">
        <v>109</v>
      </c>
      <c r="D62" s="6" t="n">
        <v>8</v>
      </c>
      <c r="E62" s="6" t="n">
        <v>9</v>
      </c>
      <c r="F62" s="6" t="n">
        <v>35.5</v>
      </c>
      <c r="G62" s="6" t="n">
        <v>36</v>
      </c>
      <c r="H62" s="10" t="n">
        <f aca="false">0.5*(D62/E62+F62/G62)*100</f>
        <v>93.75</v>
      </c>
      <c r="I62" s="10" t="n">
        <f aca="false">H62*0.3</f>
        <v>28.125</v>
      </c>
      <c r="J62" s="6" t="n">
        <v>3</v>
      </c>
      <c r="K62" s="6" t="n">
        <f aca="false">IF(J62&lt;=3,J62*30,100)</f>
        <v>90</v>
      </c>
      <c r="L62" s="10" t="n">
        <f aca="false">K62*0.3</f>
        <v>27</v>
      </c>
      <c r="M62" s="6" t="n">
        <v>595</v>
      </c>
      <c r="N62" s="6" t="n">
        <v>599</v>
      </c>
      <c r="O62" s="6" t="n">
        <v>517</v>
      </c>
      <c r="P62" s="6" t="n">
        <v>519</v>
      </c>
      <c r="Q62" s="11" t="n">
        <v>99.3</v>
      </c>
      <c r="R62" s="11" t="n">
        <f aca="false">Q62*0.4</f>
        <v>39.72</v>
      </c>
      <c r="S62" s="11" t="n">
        <f aca="false">I62+L62+R62</f>
        <v>94.845</v>
      </c>
    </row>
    <row r="63" customFormat="false" ht="15" hidden="false" customHeight="false" outlineLevel="0" collapsed="false">
      <c r="A63" s="6" t="n">
        <v>60</v>
      </c>
      <c r="B63" s="6" t="s">
        <v>110</v>
      </c>
      <c r="C63" s="9" t="s">
        <v>111</v>
      </c>
      <c r="D63" s="6" t="n">
        <v>9</v>
      </c>
      <c r="E63" s="6" t="n">
        <v>9</v>
      </c>
      <c r="F63" s="6" t="n">
        <v>33</v>
      </c>
      <c r="G63" s="6" t="n">
        <v>34</v>
      </c>
      <c r="H63" s="11" t="n">
        <v>98.4</v>
      </c>
      <c r="I63" s="11" t="n">
        <f aca="false">H63*0.3</f>
        <v>29.52</v>
      </c>
      <c r="J63" s="6" t="n">
        <v>3</v>
      </c>
      <c r="K63" s="6" t="n">
        <f aca="false">IF(J63&lt;=3,J63*30,100)</f>
        <v>90</v>
      </c>
      <c r="L63" s="10" t="n">
        <f aca="false">K63*0.3</f>
        <v>27</v>
      </c>
      <c r="M63" s="6" t="n">
        <v>218</v>
      </c>
      <c r="N63" s="6" t="n">
        <v>220</v>
      </c>
      <c r="O63" s="6" t="n">
        <v>174</v>
      </c>
      <c r="P63" s="6" t="n">
        <v>175</v>
      </c>
      <c r="Q63" s="11" t="n">
        <v>98.8</v>
      </c>
      <c r="R63" s="11" t="n">
        <f aca="false">Q63*0.4</f>
        <v>39.52</v>
      </c>
      <c r="S63" s="11" t="n">
        <f aca="false">I63+L63+R63</f>
        <v>96.04</v>
      </c>
    </row>
    <row r="64" customFormat="false" ht="15" hidden="false" customHeight="false" outlineLevel="0" collapsed="false">
      <c r="A64" s="6" t="n">
        <v>61</v>
      </c>
      <c r="B64" s="6" t="s">
        <v>112</v>
      </c>
      <c r="C64" s="9" t="s">
        <v>113</v>
      </c>
      <c r="D64" s="6" t="n">
        <v>10</v>
      </c>
      <c r="E64" s="6" t="n">
        <v>11</v>
      </c>
      <c r="F64" s="6" t="n">
        <v>5</v>
      </c>
      <c r="G64" s="6" t="n">
        <v>33</v>
      </c>
      <c r="H64" s="11" t="n">
        <v>53.5</v>
      </c>
      <c r="I64" s="11" t="n">
        <f aca="false">H64*0.3</f>
        <v>16.05</v>
      </c>
      <c r="J64" s="6" t="n">
        <v>4</v>
      </c>
      <c r="K64" s="6" t="n">
        <f aca="false">IF(J64&lt;=3,J64*30,100)</f>
        <v>100</v>
      </c>
      <c r="L64" s="10" t="n">
        <f aca="false">K64*0.3</f>
        <v>30</v>
      </c>
      <c r="M64" s="6" t="n">
        <v>267</v>
      </c>
      <c r="N64" s="6" t="n">
        <v>275</v>
      </c>
      <c r="O64" s="6" t="n">
        <v>209</v>
      </c>
      <c r="P64" s="6" t="n">
        <v>213</v>
      </c>
      <c r="Q64" s="10" t="n">
        <f aca="false">0.5*(M64/N64+O64/P64)*100</f>
        <v>97.6064874093043</v>
      </c>
      <c r="R64" s="10" t="n">
        <f aca="false">Q64*0.4</f>
        <v>39.0425949637217</v>
      </c>
      <c r="S64" s="11" t="n">
        <f aca="false">I64+L64+R64</f>
        <v>85.0925949637217</v>
      </c>
    </row>
    <row r="65" customFormat="false" ht="15" hidden="false" customHeight="false" outlineLevel="0" collapsed="false">
      <c r="A65" s="6" t="n">
        <v>62</v>
      </c>
      <c r="B65" s="6" t="s">
        <v>114</v>
      </c>
      <c r="C65" s="9" t="s">
        <v>115</v>
      </c>
      <c r="D65" s="6" t="n">
        <v>7.5</v>
      </c>
      <c r="E65" s="6" t="n">
        <v>9</v>
      </c>
      <c r="F65" s="6" t="n">
        <v>31.5</v>
      </c>
      <c r="G65" s="6" t="n">
        <v>34</v>
      </c>
      <c r="H65" s="11" t="n">
        <v>90</v>
      </c>
      <c r="I65" s="11" t="n">
        <f aca="false">H65*0.3</f>
        <v>27</v>
      </c>
      <c r="J65" s="6" t="n">
        <v>3</v>
      </c>
      <c r="K65" s="6" t="n">
        <f aca="false">IF(J65&lt;=3,J65*30,100)</f>
        <v>90</v>
      </c>
      <c r="L65" s="10" t="n">
        <f aca="false">K65*0.3</f>
        <v>27</v>
      </c>
      <c r="M65" s="6" t="n">
        <v>692</v>
      </c>
      <c r="N65" s="6" t="n">
        <v>692</v>
      </c>
      <c r="O65" s="6" t="n">
        <v>593</v>
      </c>
      <c r="P65" s="6" t="n">
        <v>595</v>
      </c>
      <c r="Q65" s="11" t="n">
        <v>99.9</v>
      </c>
      <c r="R65" s="11" t="n">
        <f aca="false">Q65*0.4</f>
        <v>39.96</v>
      </c>
      <c r="S65" s="11" t="n">
        <f aca="false">I65+L65+R65</f>
        <v>93.96</v>
      </c>
    </row>
    <row r="66" customFormat="false" ht="15" hidden="false" customHeight="false" outlineLevel="0" collapsed="false">
      <c r="A66" s="6" t="n">
        <v>63</v>
      </c>
      <c r="B66" s="6" t="s">
        <v>114</v>
      </c>
      <c r="C66" s="9" t="s">
        <v>116</v>
      </c>
      <c r="D66" s="6" t="n">
        <v>0.5</v>
      </c>
      <c r="E66" s="6" t="n">
        <v>9</v>
      </c>
      <c r="F66" s="6" t="n">
        <v>15</v>
      </c>
      <c r="G66" s="6" t="n">
        <v>33</v>
      </c>
      <c r="H66" s="11" t="n">
        <v>28.4</v>
      </c>
      <c r="I66" s="11" t="n">
        <f aca="false">H66*0.3</f>
        <v>8.52</v>
      </c>
      <c r="J66" s="6" t="n">
        <v>4</v>
      </c>
      <c r="K66" s="6" t="n">
        <f aca="false">IF(J66&lt;=3,J66*30,100)</f>
        <v>100</v>
      </c>
      <c r="L66" s="10" t="n">
        <f aca="false">K66*0.3</f>
        <v>30</v>
      </c>
      <c r="M66" s="6" t="n">
        <v>286</v>
      </c>
      <c r="N66" s="6" t="n">
        <v>288</v>
      </c>
      <c r="O66" s="6" t="n">
        <v>311</v>
      </c>
      <c r="P66" s="6" t="n">
        <v>311</v>
      </c>
      <c r="Q66" s="10" t="n">
        <f aca="false">0.5*(M66/N66+O66/P66)*100</f>
        <v>99.6527777777778</v>
      </c>
      <c r="R66" s="10" t="n">
        <f aca="false">Q66*0.4</f>
        <v>39.8611111111111</v>
      </c>
      <c r="S66" s="11" t="n">
        <f aca="false">I66+L66+R66</f>
        <v>78.3811111111111</v>
      </c>
    </row>
    <row r="67" customFormat="false" ht="15" hidden="false" customHeight="false" outlineLevel="0" collapsed="false">
      <c r="A67" s="6" t="n">
        <v>64</v>
      </c>
      <c r="B67" s="6" t="s">
        <v>117</v>
      </c>
      <c r="C67" s="9" t="s">
        <v>118</v>
      </c>
      <c r="D67" s="6" t="n">
        <v>10</v>
      </c>
      <c r="E67" s="6" t="n">
        <v>11</v>
      </c>
      <c r="F67" s="6" t="n">
        <v>38</v>
      </c>
      <c r="G67" s="6" t="n">
        <v>38</v>
      </c>
      <c r="H67" s="10" t="n">
        <f aca="false">0.5*(D67/E67+F67/G67)*100</f>
        <v>95.4545454545455</v>
      </c>
      <c r="I67" s="10" t="n">
        <f aca="false">H67*0.3</f>
        <v>28.6363636363636</v>
      </c>
      <c r="J67" s="6" t="n">
        <v>3</v>
      </c>
      <c r="K67" s="6" t="n">
        <f aca="false">IF(J67&lt;=3,J67*30,100)</f>
        <v>90</v>
      </c>
      <c r="L67" s="10" t="n">
        <f aca="false">K67*0.3</f>
        <v>27</v>
      </c>
      <c r="M67" s="6" t="n">
        <v>480</v>
      </c>
      <c r="N67" s="6" t="n">
        <v>487</v>
      </c>
      <c r="O67" s="6" t="n">
        <v>369</v>
      </c>
      <c r="P67" s="6" t="n">
        <v>370</v>
      </c>
      <c r="Q67" s="11" t="n">
        <v>98.7</v>
      </c>
      <c r="R67" s="11" t="n">
        <f aca="false">Q67*0.4</f>
        <v>39.48</v>
      </c>
      <c r="S67" s="11" t="n">
        <f aca="false">I67+L67+R67</f>
        <v>95.1163636363637</v>
      </c>
    </row>
    <row r="68" customFormat="false" ht="15" hidden="false" customHeight="false" outlineLevel="0" collapsed="false">
      <c r="A68" s="6" t="n">
        <v>65</v>
      </c>
      <c r="B68" s="6" t="s">
        <v>119</v>
      </c>
      <c r="C68" s="9" t="s">
        <v>120</v>
      </c>
      <c r="D68" s="6" t="n">
        <v>7.5</v>
      </c>
      <c r="E68" s="6" t="n">
        <v>9</v>
      </c>
      <c r="F68" s="6" t="n">
        <v>27</v>
      </c>
      <c r="G68" s="6" t="n">
        <v>34</v>
      </c>
      <c r="H68" s="11" t="n">
        <v>83.4</v>
      </c>
      <c r="I68" s="11" t="n">
        <f aca="false">H68*0.3</f>
        <v>25.02</v>
      </c>
      <c r="J68" s="6" t="n">
        <v>4</v>
      </c>
      <c r="K68" s="6" t="n">
        <f aca="false">IF(J68&lt;=3,J68*30,100)</f>
        <v>100</v>
      </c>
      <c r="L68" s="10" t="n">
        <f aca="false">K68*0.3</f>
        <v>30</v>
      </c>
      <c r="M68" s="6" t="n">
        <v>354</v>
      </c>
      <c r="N68" s="6" t="n">
        <v>355</v>
      </c>
      <c r="O68" s="6" t="n">
        <v>320</v>
      </c>
      <c r="P68" s="6" t="n">
        <v>322</v>
      </c>
      <c r="Q68" s="10" t="n">
        <f aca="false">0.5*(M68/N68+O68/P68)*100</f>
        <v>99.5485959233663</v>
      </c>
      <c r="R68" s="10" t="n">
        <f aca="false">Q68*0.4</f>
        <v>39.8194383693465</v>
      </c>
      <c r="S68" s="11" t="n">
        <f aca="false">I68+L68+R68</f>
        <v>94.8394383693465</v>
      </c>
    </row>
    <row r="69" customFormat="false" ht="15" hidden="false" customHeight="false" outlineLevel="0" collapsed="false">
      <c r="A69" s="6" t="n">
        <v>66</v>
      </c>
      <c r="B69" s="6" t="s">
        <v>121</v>
      </c>
      <c r="C69" s="9" t="s">
        <v>122</v>
      </c>
      <c r="D69" s="6" t="n">
        <v>8</v>
      </c>
      <c r="E69" s="6" t="n">
        <v>9</v>
      </c>
      <c r="F69" s="6" t="n">
        <v>31</v>
      </c>
      <c r="G69" s="6" t="n">
        <v>36</v>
      </c>
      <c r="H69" s="11" t="n">
        <v>87.1</v>
      </c>
      <c r="I69" s="11" t="n">
        <f aca="false">H69*0.3</f>
        <v>26.13</v>
      </c>
      <c r="J69" s="6" t="n">
        <v>4</v>
      </c>
      <c r="K69" s="6" t="n">
        <f aca="false">IF(J69&lt;=3,J69*30,100)</f>
        <v>100</v>
      </c>
      <c r="L69" s="10" t="n">
        <f aca="false">K69*0.3</f>
        <v>30</v>
      </c>
      <c r="M69" s="6" t="n">
        <v>71</v>
      </c>
      <c r="N69" s="6" t="n">
        <v>71</v>
      </c>
      <c r="O69" s="6" t="n">
        <v>64</v>
      </c>
      <c r="P69" s="6" t="n">
        <v>64</v>
      </c>
      <c r="Q69" s="10" t="n">
        <f aca="false">0.5*(M69/N69+O69/P69)*100</f>
        <v>100</v>
      </c>
      <c r="R69" s="10" t="n">
        <f aca="false">Q69*0.4</f>
        <v>40</v>
      </c>
      <c r="S69" s="11" t="n">
        <f aca="false">I69+L69+R69</f>
        <v>96.13</v>
      </c>
    </row>
    <row r="70" customFormat="false" ht="15" hidden="false" customHeight="false" outlineLevel="0" collapsed="false">
      <c r="A70" s="6" t="n">
        <v>67</v>
      </c>
      <c r="B70" s="6" t="s">
        <v>123</v>
      </c>
      <c r="C70" s="9" t="s">
        <v>124</v>
      </c>
      <c r="D70" s="6" t="n">
        <v>9</v>
      </c>
      <c r="E70" s="6" t="n">
        <v>9</v>
      </c>
      <c r="F70" s="6" t="n">
        <v>34</v>
      </c>
      <c r="G70" s="6" t="n">
        <v>34</v>
      </c>
      <c r="H70" s="10" t="n">
        <f aca="false">0.5*(D70/E70+F70/G70)*100</f>
        <v>100</v>
      </c>
      <c r="I70" s="10" t="n">
        <f aca="false">H70*0.3</f>
        <v>30</v>
      </c>
      <c r="J70" s="6" t="n">
        <v>3</v>
      </c>
      <c r="K70" s="6" t="n">
        <f aca="false">IF(J70&lt;=3,J70*30,100)</f>
        <v>90</v>
      </c>
      <c r="L70" s="10" t="n">
        <f aca="false">K70*0.3</f>
        <v>27</v>
      </c>
      <c r="M70" s="6" t="n">
        <v>157</v>
      </c>
      <c r="N70" s="6" t="n">
        <v>157</v>
      </c>
      <c r="O70" s="6" t="n">
        <v>127</v>
      </c>
      <c r="P70" s="6" t="n">
        <v>128</v>
      </c>
      <c r="Q70" s="11" t="n">
        <v>99.9</v>
      </c>
      <c r="R70" s="11" t="n">
        <f aca="false">Q70*0.4</f>
        <v>39.96</v>
      </c>
      <c r="S70" s="11" t="n">
        <f aca="false">I70+L70+R70</f>
        <v>96.96</v>
      </c>
    </row>
    <row r="71" customFormat="false" ht="15" hidden="false" customHeight="false" outlineLevel="0" collapsed="false">
      <c r="A71" s="6" t="n">
        <v>68</v>
      </c>
      <c r="B71" s="6" t="s">
        <v>125</v>
      </c>
      <c r="C71" s="9" t="s">
        <v>126</v>
      </c>
      <c r="D71" s="6" t="n">
        <v>8</v>
      </c>
      <c r="E71" s="6" t="n">
        <v>9</v>
      </c>
      <c r="F71" s="6" t="n">
        <v>36</v>
      </c>
      <c r="G71" s="6" t="n">
        <v>36</v>
      </c>
      <c r="H71" s="11" t="n">
        <v>94.1</v>
      </c>
      <c r="I71" s="11" t="n">
        <f aca="false">H71*0.3</f>
        <v>28.23</v>
      </c>
      <c r="J71" s="6" t="n">
        <v>2</v>
      </c>
      <c r="K71" s="6" t="n">
        <f aca="false">IF(J71&lt;=3,J71*30,100)</f>
        <v>60</v>
      </c>
      <c r="L71" s="10" t="n">
        <f aca="false">K71*0.3</f>
        <v>18</v>
      </c>
      <c r="M71" s="6" t="n">
        <v>637</v>
      </c>
      <c r="N71" s="6" t="n">
        <v>637</v>
      </c>
      <c r="O71" s="6" t="n">
        <v>626</v>
      </c>
      <c r="P71" s="6" t="n">
        <v>627</v>
      </c>
      <c r="Q71" s="10" t="n">
        <f aca="false">0.5*(M71/N71+O71/P71)*100</f>
        <v>99.9202551834131</v>
      </c>
      <c r="R71" s="10" t="n">
        <f aca="false">Q71*0.4</f>
        <v>39.9681020733652</v>
      </c>
      <c r="S71" s="11" t="n">
        <f aca="false">I71+L71+R71</f>
        <v>86.1981020733652</v>
      </c>
    </row>
    <row r="72" customFormat="false" ht="15" hidden="false" customHeight="false" outlineLevel="0" collapsed="false">
      <c r="A72" s="6" t="n">
        <v>69</v>
      </c>
      <c r="B72" s="6" t="s">
        <v>125</v>
      </c>
      <c r="C72" s="9" t="s">
        <v>127</v>
      </c>
      <c r="D72" s="6" t="n">
        <v>9</v>
      </c>
      <c r="E72" s="6" t="n">
        <v>9</v>
      </c>
      <c r="F72" s="6" t="n">
        <v>35</v>
      </c>
      <c r="G72" s="6" t="n">
        <v>36</v>
      </c>
      <c r="H72" s="11" t="n">
        <v>99.4</v>
      </c>
      <c r="I72" s="11" t="n">
        <f aca="false">H72*0.3</f>
        <v>29.82</v>
      </c>
      <c r="J72" s="6" t="n">
        <v>4</v>
      </c>
      <c r="K72" s="6" t="n">
        <f aca="false">IF(J72&lt;=3,J72*30,100)</f>
        <v>100</v>
      </c>
      <c r="L72" s="10" t="n">
        <f aca="false">K72*0.3</f>
        <v>30</v>
      </c>
      <c r="M72" s="6" t="n">
        <v>170</v>
      </c>
      <c r="N72" s="6" t="n">
        <v>170</v>
      </c>
      <c r="O72" s="6" t="n">
        <v>134</v>
      </c>
      <c r="P72" s="6" t="n">
        <v>135</v>
      </c>
      <c r="Q72" s="10" t="n">
        <f aca="false">0.5*(M72/N72+O72/P72)*100</f>
        <v>99.6296296296296</v>
      </c>
      <c r="R72" s="10" t="n">
        <f aca="false">Q72*0.4</f>
        <v>39.8518518518518</v>
      </c>
      <c r="S72" s="11" t="n">
        <f aca="false">I72+L72+R72</f>
        <v>99.6718518518518</v>
      </c>
    </row>
    <row r="73" customFormat="false" ht="15" hidden="false" customHeight="false" outlineLevel="0" collapsed="false">
      <c r="A73" s="6" t="n">
        <v>70</v>
      </c>
      <c r="B73" s="6" t="s">
        <v>125</v>
      </c>
      <c r="C73" s="9" t="s">
        <v>128</v>
      </c>
      <c r="D73" s="6" t="n">
        <v>7</v>
      </c>
      <c r="E73" s="6" t="n">
        <v>9</v>
      </c>
      <c r="F73" s="6" t="n">
        <v>35.5</v>
      </c>
      <c r="G73" s="6" t="n">
        <v>36</v>
      </c>
      <c r="H73" s="11" t="n">
        <v>88.9</v>
      </c>
      <c r="I73" s="11" t="n">
        <f aca="false">H73*0.3</f>
        <v>26.67</v>
      </c>
      <c r="J73" s="6" t="n">
        <v>4</v>
      </c>
      <c r="K73" s="6" t="n">
        <f aca="false">IF(J73&lt;=3,J73*30,100)</f>
        <v>100</v>
      </c>
      <c r="L73" s="10" t="n">
        <f aca="false">K73*0.3</f>
        <v>30</v>
      </c>
      <c r="M73" s="6" t="n">
        <v>552</v>
      </c>
      <c r="N73" s="6" t="n">
        <v>555</v>
      </c>
      <c r="O73" s="6" t="n">
        <v>439</v>
      </c>
      <c r="P73" s="6" t="n">
        <v>445</v>
      </c>
      <c r="Q73" s="10" t="n">
        <f aca="false">0.5*(M73/N73+O73/P73)*100</f>
        <v>99.0555724263589</v>
      </c>
      <c r="R73" s="10" t="n">
        <f aca="false">Q73*0.4</f>
        <v>39.6222289705436</v>
      </c>
      <c r="S73" s="11" t="n">
        <f aca="false">I73+L73+R73</f>
        <v>96.2922289705436</v>
      </c>
    </row>
    <row r="74" customFormat="false" ht="15" hidden="false" customHeight="false" outlineLevel="0" collapsed="false">
      <c r="A74" s="6" t="n">
        <v>71</v>
      </c>
      <c r="B74" s="6" t="s">
        <v>125</v>
      </c>
      <c r="C74" s="9" t="s">
        <v>129</v>
      </c>
      <c r="D74" s="6" t="n">
        <v>8</v>
      </c>
      <c r="E74" s="6" t="n">
        <v>9</v>
      </c>
      <c r="F74" s="6" t="n">
        <v>32</v>
      </c>
      <c r="G74" s="6" t="n">
        <v>34</v>
      </c>
      <c r="H74" s="11" t="n">
        <v>91.1</v>
      </c>
      <c r="I74" s="11" t="n">
        <f aca="false">H74*0.3</f>
        <v>27.33</v>
      </c>
      <c r="J74" s="6" t="n">
        <v>3</v>
      </c>
      <c r="K74" s="6" t="n">
        <f aca="false">IF(J74&lt;=3,J74*30,100)</f>
        <v>90</v>
      </c>
      <c r="L74" s="10" t="n">
        <f aca="false">K74*0.3</f>
        <v>27</v>
      </c>
      <c r="M74" s="6" t="n">
        <v>519</v>
      </c>
      <c r="N74" s="6" t="n">
        <v>519</v>
      </c>
      <c r="O74" s="6" t="n">
        <v>496</v>
      </c>
      <c r="P74" s="6" t="n">
        <v>496</v>
      </c>
      <c r="Q74" s="10" t="n">
        <f aca="false">0.5*(M74/N74+O74/P74)*100</f>
        <v>100</v>
      </c>
      <c r="R74" s="10" t="n">
        <f aca="false">Q74*0.4</f>
        <v>40</v>
      </c>
      <c r="S74" s="11" t="n">
        <f aca="false">I74+L74+R74</f>
        <v>94.33</v>
      </c>
    </row>
    <row r="75" customFormat="false" ht="15" hidden="false" customHeight="false" outlineLevel="0" collapsed="false">
      <c r="A75" s="6" t="n">
        <v>72</v>
      </c>
      <c r="B75" s="6" t="s">
        <v>130</v>
      </c>
      <c r="C75" s="9" t="s">
        <v>131</v>
      </c>
      <c r="D75" s="6" t="n">
        <v>7</v>
      </c>
      <c r="E75" s="6" t="n">
        <v>9</v>
      </c>
      <c r="F75" s="6" t="n">
        <v>21</v>
      </c>
      <c r="G75" s="6" t="n">
        <v>37</v>
      </c>
      <c r="H75" s="10" t="n">
        <f aca="false">0.5*(D75/E75+F75/G75)*100</f>
        <v>67.2672672672673</v>
      </c>
      <c r="I75" s="10" t="n">
        <f aca="false">H75*0.3</f>
        <v>20.1801801801802</v>
      </c>
      <c r="J75" s="6" t="n">
        <v>4</v>
      </c>
      <c r="K75" s="6" t="n">
        <f aca="false">IF(J75&lt;=3,J75*30,100)</f>
        <v>100</v>
      </c>
      <c r="L75" s="10" t="n">
        <f aca="false">K75*0.3</f>
        <v>30</v>
      </c>
      <c r="M75" s="6" t="n">
        <v>49</v>
      </c>
      <c r="N75" s="6" t="n">
        <v>49</v>
      </c>
      <c r="O75" s="6" t="n">
        <v>42</v>
      </c>
      <c r="P75" s="6" t="n">
        <v>43</v>
      </c>
      <c r="Q75" s="10" t="n">
        <f aca="false">0.5*(M75/N75+O75/P75)*100</f>
        <v>98.8372093023256</v>
      </c>
      <c r="R75" s="10" t="n">
        <f aca="false">Q75*0.4</f>
        <v>39.5348837209302</v>
      </c>
      <c r="S75" s="10" t="n">
        <f aca="false">I75+L75+R75</f>
        <v>89.7150639011104</v>
      </c>
    </row>
    <row r="76" customFormat="false" ht="15" hidden="false" customHeight="false" outlineLevel="0" collapsed="false">
      <c r="A76" s="6" t="n">
        <v>73</v>
      </c>
      <c r="B76" s="6" t="s">
        <v>130</v>
      </c>
      <c r="C76" s="9" t="s">
        <v>132</v>
      </c>
      <c r="D76" s="6" t="n">
        <v>8</v>
      </c>
      <c r="E76" s="6" t="n">
        <v>9</v>
      </c>
      <c r="F76" s="6" t="n">
        <v>26</v>
      </c>
      <c r="G76" s="6" t="n">
        <v>35</v>
      </c>
      <c r="H76" s="10" t="n">
        <f aca="false">0.5*(D76/E76+F76/G76)*100</f>
        <v>81.5873015873016</v>
      </c>
      <c r="I76" s="10" t="n">
        <f aca="false">H76*0.3</f>
        <v>24.4761904761905</v>
      </c>
      <c r="J76" s="6" t="n">
        <v>1</v>
      </c>
      <c r="K76" s="6" t="n">
        <f aca="false">IF(J76&lt;=3,J76*30,100)</f>
        <v>30</v>
      </c>
      <c r="L76" s="10" t="n">
        <f aca="false">K76*0.3</f>
        <v>9</v>
      </c>
      <c r="M76" s="6" t="n">
        <v>167</v>
      </c>
      <c r="N76" s="6" t="n">
        <v>168</v>
      </c>
      <c r="O76" s="6" t="n">
        <v>159</v>
      </c>
      <c r="P76" s="6" t="n">
        <v>160</v>
      </c>
      <c r="Q76" s="10" t="n">
        <f aca="false">0.5*(M76/N76+O76/P76)*100</f>
        <v>99.389880952381</v>
      </c>
      <c r="R76" s="10" t="n">
        <f aca="false">Q76*0.4</f>
        <v>39.7559523809524</v>
      </c>
      <c r="S76" s="10" t="n">
        <f aca="false">I76+L76+R76</f>
        <v>73.2321428571429</v>
      </c>
    </row>
    <row r="77" customFormat="false" ht="15" hidden="false" customHeight="false" outlineLevel="0" collapsed="false">
      <c r="A77" s="6" t="n">
        <v>74</v>
      </c>
      <c r="B77" s="6" t="s">
        <v>133</v>
      </c>
      <c r="C77" s="9" t="s">
        <v>134</v>
      </c>
      <c r="D77" s="6" t="n">
        <v>11</v>
      </c>
      <c r="E77" s="6" t="n">
        <v>11</v>
      </c>
      <c r="F77" s="6" t="n">
        <v>38</v>
      </c>
      <c r="G77" s="6" t="n">
        <v>38</v>
      </c>
      <c r="H77" s="10" t="n">
        <f aca="false">0.5*(D77/E77+F77/G77)*100</f>
        <v>100</v>
      </c>
      <c r="I77" s="10" t="n">
        <f aca="false">H77*0.3</f>
        <v>30</v>
      </c>
      <c r="J77" s="6" t="n">
        <v>3</v>
      </c>
      <c r="K77" s="6" t="n">
        <f aca="false">IF(J77&lt;=3,J77*30,100)</f>
        <v>90</v>
      </c>
      <c r="L77" s="10" t="n">
        <f aca="false">K77*0.3</f>
        <v>27</v>
      </c>
      <c r="M77" s="6" t="n">
        <v>551</v>
      </c>
      <c r="N77" s="6" t="n">
        <v>557</v>
      </c>
      <c r="O77" s="6" t="n">
        <v>464</v>
      </c>
      <c r="P77" s="6" t="n">
        <v>471</v>
      </c>
      <c r="Q77" s="11" t="n">
        <v>98.9</v>
      </c>
      <c r="R77" s="11" t="n">
        <f aca="false">Q77*0.4</f>
        <v>39.56</v>
      </c>
      <c r="S77" s="11" t="n">
        <f aca="false">I77+L77+R77</f>
        <v>96.56</v>
      </c>
    </row>
    <row r="78" customFormat="false" ht="15" hidden="false" customHeight="false" outlineLevel="0" collapsed="false">
      <c r="A78" s="6" t="n">
        <v>75</v>
      </c>
      <c r="B78" s="6" t="s">
        <v>135</v>
      </c>
      <c r="C78" s="9" t="s">
        <v>136</v>
      </c>
      <c r="D78" s="6" t="n">
        <v>7</v>
      </c>
      <c r="E78" s="6" t="n">
        <v>9</v>
      </c>
      <c r="F78" s="6" t="n">
        <v>35</v>
      </c>
      <c r="G78" s="6" t="n">
        <v>35</v>
      </c>
      <c r="H78" s="10" t="n">
        <f aca="false">0.5*(D78/E78+F78/G78)*100</f>
        <v>88.8888888888889</v>
      </c>
      <c r="I78" s="10" t="n">
        <f aca="false">H78*0.3</f>
        <v>26.6666666666667</v>
      </c>
      <c r="J78" s="6" t="n">
        <v>4</v>
      </c>
      <c r="K78" s="6" t="n">
        <f aca="false">IF(J78&lt;=3,J78*30,100)</f>
        <v>100</v>
      </c>
      <c r="L78" s="10" t="n">
        <f aca="false">K78*0.3</f>
        <v>30</v>
      </c>
      <c r="M78" s="6" t="n">
        <v>144</v>
      </c>
      <c r="N78" s="6" t="n">
        <v>144</v>
      </c>
      <c r="O78" s="6" t="n">
        <v>107</v>
      </c>
      <c r="P78" s="6" t="n">
        <v>108</v>
      </c>
      <c r="Q78" s="11" t="n">
        <v>99</v>
      </c>
      <c r="R78" s="11" t="n">
        <f aca="false">Q78*0.4</f>
        <v>39.6</v>
      </c>
      <c r="S78" s="11" t="n">
        <f aca="false">I78+L78+R78</f>
        <v>96.2666666666667</v>
      </c>
    </row>
    <row r="79" customFormat="false" ht="15" hidden="false" customHeight="false" outlineLevel="0" collapsed="false">
      <c r="A79" s="6" t="n">
        <v>76</v>
      </c>
      <c r="B79" s="6" t="s">
        <v>137</v>
      </c>
      <c r="C79" s="9" t="s">
        <v>138</v>
      </c>
      <c r="D79" s="6" t="n">
        <v>9</v>
      </c>
      <c r="E79" s="6" t="n">
        <v>9</v>
      </c>
      <c r="F79" s="6" t="n">
        <v>37</v>
      </c>
      <c r="G79" s="6" t="n">
        <v>37</v>
      </c>
      <c r="H79" s="10" t="n">
        <f aca="false">0.5*(D79/E79+F79/G79)*100</f>
        <v>100</v>
      </c>
      <c r="I79" s="10" t="n">
        <f aca="false">H79*0.3</f>
        <v>30</v>
      </c>
      <c r="J79" s="6" t="n">
        <v>4</v>
      </c>
      <c r="K79" s="6" t="n">
        <f aca="false">IF(J79&lt;=3,J79*30,100)</f>
        <v>100</v>
      </c>
      <c r="L79" s="10" t="n">
        <f aca="false">K79*0.3</f>
        <v>30</v>
      </c>
      <c r="M79" s="6" t="n">
        <v>557</v>
      </c>
      <c r="N79" s="6" t="n">
        <v>558</v>
      </c>
      <c r="O79" s="6" t="n">
        <v>494</v>
      </c>
      <c r="P79" s="6" t="n">
        <v>495</v>
      </c>
      <c r="Q79" s="11" t="n">
        <v>99.9</v>
      </c>
      <c r="R79" s="11" t="n">
        <f aca="false">Q79*0.4</f>
        <v>39.96</v>
      </c>
      <c r="S79" s="11" t="n">
        <f aca="false">I79+L79+R79</f>
        <v>99.96</v>
      </c>
    </row>
    <row r="80" customFormat="false" ht="15" hidden="false" customHeight="false" outlineLevel="0" collapsed="false">
      <c r="A80" s="6" t="n">
        <v>77</v>
      </c>
      <c r="B80" s="6" t="s">
        <v>139</v>
      </c>
      <c r="C80" s="9" t="s">
        <v>140</v>
      </c>
      <c r="D80" s="6" t="n">
        <v>8</v>
      </c>
      <c r="E80" s="6" t="n">
        <v>9</v>
      </c>
      <c r="F80" s="6" t="n">
        <v>29</v>
      </c>
      <c r="G80" s="6" t="n">
        <v>35</v>
      </c>
      <c r="H80" s="10" t="n">
        <f aca="false">0.5*(D80/E80+F80/G80)*100</f>
        <v>85.8730158730159</v>
      </c>
      <c r="I80" s="10" t="n">
        <f aca="false">H80*0.3</f>
        <v>25.7619047619048</v>
      </c>
      <c r="J80" s="6" t="n">
        <v>4</v>
      </c>
      <c r="K80" s="6" t="n">
        <f aca="false">IF(J80&lt;=3,J80*30,100)</f>
        <v>100</v>
      </c>
      <c r="L80" s="10" t="n">
        <f aca="false">K80*0.3</f>
        <v>30</v>
      </c>
      <c r="M80" s="6" t="n">
        <v>84</v>
      </c>
      <c r="N80" s="6" t="n">
        <v>85</v>
      </c>
      <c r="O80" s="6" t="n">
        <v>54</v>
      </c>
      <c r="P80" s="6" t="n">
        <v>55</v>
      </c>
      <c r="Q80" s="11" t="n">
        <v>98</v>
      </c>
      <c r="R80" s="11" t="n">
        <f aca="false">Q80*0.4</f>
        <v>39.2</v>
      </c>
      <c r="S80" s="11" t="n">
        <f aca="false">I80+L80+R80</f>
        <v>94.9619047619048</v>
      </c>
    </row>
    <row r="81" customFormat="false" ht="15" hidden="false" customHeight="false" outlineLevel="0" collapsed="false">
      <c r="A81" s="6" t="n">
        <v>78</v>
      </c>
      <c r="B81" s="6" t="s">
        <v>141</v>
      </c>
      <c r="C81" s="9" t="s">
        <v>142</v>
      </c>
      <c r="D81" s="6" t="n">
        <v>7.5</v>
      </c>
      <c r="E81" s="6" t="n">
        <v>9</v>
      </c>
      <c r="F81" s="6" t="n">
        <v>31</v>
      </c>
      <c r="G81" s="6" t="n">
        <v>37</v>
      </c>
      <c r="H81" s="11" t="n">
        <v>86.2</v>
      </c>
      <c r="I81" s="11" t="n">
        <f aca="false">H81*0.3</f>
        <v>25.86</v>
      </c>
      <c r="J81" s="6" t="n">
        <v>3</v>
      </c>
      <c r="K81" s="6" t="n">
        <f aca="false">IF(J81&lt;=3,J81*30,100)</f>
        <v>90</v>
      </c>
      <c r="L81" s="10" t="n">
        <f aca="false">K81*0.3</f>
        <v>27</v>
      </c>
      <c r="M81" s="6" t="n">
        <v>121</v>
      </c>
      <c r="N81" s="6" t="n">
        <v>124</v>
      </c>
      <c r="O81" s="6" t="n">
        <v>109</v>
      </c>
      <c r="P81" s="6" t="n">
        <v>109</v>
      </c>
      <c r="Q81" s="10" t="n">
        <f aca="false">0.5*(M81/N81+O81/P81)*100</f>
        <v>98.7903225806452</v>
      </c>
      <c r="R81" s="10" t="n">
        <f aca="false">Q81*0.4</f>
        <v>39.5161290322581</v>
      </c>
      <c r="S81" s="11" t="n">
        <f aca="false">I81+L81+R81</f>
        <v>92.3761290322581</v>
      </c>
    </row>
    <row r="82" customFormat="false" ht="15" hidden="false" customHeight="false" outlineLevel="0" collapsed="false">
      <c r="A82" s="6" t="n">
        <v>79</v>
      </c>
      <c r="B82" s="6" t="s">
        <v>143</v>
      </c>
      <c r="C82" s="9" t="s">
        <v>144</v>
      </c>
      <c r="D82" s="6" t="n">
        <v>8</v>
      </c>
      <c r="E82" s="6" t="n">
        <v>9</v>
      </c>
      <c r="F82" s="6" t="n">
        <v>32</v>
      </c>
      <c r="G82" s="6" t="n">
        <v>36</v>
      </c>
      <c r="H82" s="11" t="n">
        <v>88.6</v>
      </c>
      <c r="I82" s="11" t="n">
        <f aca="false">H82*0.3</f>
        <v>26.58</v>
      </c>
      <c r="J82" s="6" t="n">
        <v>2</v>
      </c>
      <c r="K82" s="6" t="n">
        <f aca="false">IF(J82&lt;=3,J82*30,100)</f>
        <v>60</v>
      </c>
      <c r="L82" s="10" t="n">
        <f aca="false">K82*0.3</f>
        <v>18</v>
      </c>
      <c r="M82" s="6" t="n">
        <v>116</v>
      </c>
      <c r="N82" s="6" t="n">
        <v>120</v>
      </c>
      <c r="O82" s="6" t="n">
        <v>85</v>
      </c>
      <c r="P82" s="6" t="n">
        <v>85</v>
      </c>
      <c r="Q82" s="10" t="n">
        <f aca="false">0.5*(M82/N82+O82/P82)*100</f>
        <v>98.3333333333333</v>
      </c>
      <c r="R82" s="10" t="n">
        <f aca="false">Q82*0.4</f>
        <v>39.3333333333333</v>
      </c>
      <c r="S82" s="11" t="n">
        <f aca="false">I82+L82+R82</f>
        <v>83.9133333333333</v>
      </c>
    </row>
    <row r="83" customFormat="false" ht="15" hidden="false" customHeight="false" outlineLevel="0" collapsed="false">
      <c r="A83" s="6" t="n">
        <v>80</v>
      </c>
      <c r="B83" s="6" t="s">
        <v>145</v>
      </c>
      <c r="C83" s="9" t="s">
        <v>146</v>
      </c>
      <c r="D83" s="6" t="n">
        <v>7</v>
      </c>
      <c r="E83" s="6" t="n">
        <v>9</v>
      </c>
      <c r="F83" s="6" t="n">
        <v>31</v>
      </c>
      <c r="G83" s="6" t="n">
        <v>36</v>
      </c>
      <c r="H83" s="10" t="n">
        <f aca="false">0.5*(D83/E83+F83/G83)*100</f>
        <v>81.9444444444444</v>
      </c>
      <c r="I83" s="10" t="n">
        <f aca="false">H83*0.3</f>
        <v>24.5833333333333</v>
      </c>
      <c r="J83" s="6" t="n">
        <v>3</v>
      </c>
      <c r="K83" s="6" t="n">
        <f aca="false">IF(J83&lt;=3,J83*30,100)</f>
        <v>90</v>
      </c>
      <c r="L83" s="10" t="n">
        <f aca="false">K83*0.3</f>
        <v>27</v>
      </c>
      <c r="M83" s="6" t="n">
        <v>227</v>
      </c>
      <c r="N83" s="6" t="n">
        <v>227</v>
      </c>
      <c r="O83" s="6" t="n">
        <v>223</v>
      </c>
      <c r="P83" s="6" t="n">
        <v>223</v>
      </c>
      <c r="Q83" s="10" t="n">
        <f aca="false">0.5*(M83/N83+O83/P83)*100</f>
        <v>100</v>
      </c>
      <c r="R83" s="10" t="n">
        <f aca="false">Q83*0.4</f>
        <v>40</v>
      </c>
      <c r="S83" s="10" t="n">
        <f aca="false">I83+L83+R83</f>
        <v>91.5833333333333</v>
      </c>
    </row>
    <row r="84" customFormat="false" ht="15" hidden="false" customHeight="false" outlineLevel="0" collapsed="false">
      <c r="A84" s="6" t="n">
        <v>81</v>
      </c>
      <c r="B84" s="6" t="s">
        <v>145</v>
      </c>
      <c r="C84" s="9" t="s">
        <v>147</v>
      </c>
      <c r="D84" s="6" t="n">
        <v>8</v>
      </c>
      <c r="E84" s="6" t="n">
        <v>9</v>
      </c>
      <c r="F84" s="6" t="n">
        <v>33.5</v>
      </c>
      <c r="G84" s="6" t="n">
        <v>37</v>
      </c>
      <c r="H84" s="11" t="n">
        <v>88.4</v>
      </c>
      <c r="I84" s="11" t="n">
        <f aca="false">H84*0.3</f>
        <v>26.52</v>
      </c>
      <c r="J84" s="6" t="n">
        <v>4</v>
      </c>
      <c r="K84" s="6" t="n">
        <f aca="false">IF(J84&lt;=3,J84*30,100)</f>
        <v>100</v>
      </c>
      <c r="L84" s="10" t="n">
        <f aca="false">K84*0.3</f>
        <v>30</v>
      </c>
      <c r="M84" s="6" t="n">
        <v>340</v>
      </c>
      <c r="N84" s="6" t="n">
        <v>341</v>
      </c>
      <c r="O84" s="6" t="n">
        <v>309</v>
      </c>
      <c r="P84" s="6" t="n">
        <v>311</v>
      </c>
      <c r="Q84" s="10" t="n">
        <f aca="false">0.5*(M84/N84+O84/P84)*100</f>
        <v>99.5318290256575</v>
      </c>
      <c r="R84" s="10" t="n">
        <f aca="false">Q84*0.4</f>
        <v>39.812731610263</v>
      </c>
      <c r="S84" s="11" t="n">
        <f aca="false">I84+L84+R84</f>
        <v>96.332731610263</v>
      </c>
    </row>
    <row r="85" customFormat="false" ht="15" hidden="false" customHeight="false" outlineLevel="0" collapsed="false">
      <c r="A85" s="6" t="n">
        <v>82</v>
      </c>
      <c r="B85" s="6" t="s">
        <v>148</v>
      </c>
      <c r="C85" s="9" t="s">
        <v>149</v>
      </c>
      <c r="D85" s="6" t="n">
        <v>8</v>
      </c>
      <c r="E85" s="6" t="n">
        <v>9</v>
      </c>
      <c r="F85" s="6" t="n">
        <v>25</v>
      </c>
      <c r="G85" s="6" t="n">
        <v>35</v>
      </c>
      <c r="H85" s="11" t="n">
        <v>80.6</v>
      </c>
      <c r="I85" s="11" t="n">
        <f aca="false">H85*0.3</f>
        <v>24.18</v>
      </c>
      <c r="J85" s="6" t="n">
        <v>4</v>
      </c>
      <c r="K85" s="6" t="n">
        <f aca="false">IF(J85&lt;=3,J85*30,100)</f>
        <v>100</v>
      </c>
      <c r="L85" s="10" t="n">
        <f aca="false">K85*0.3</f>
        <v>30</v>
      </c>
      <c r="M85" s="6" t="n">
        <v>151</v>
      </c>
      <c r="N85" s="6" t="n">
        <v>153</v>
      </c>
      <c r="O85" s="6" t="n">
        <v>125</v>
      </c>
      <c r="P85" s="6" t="n">
        <v>127</v>
      </c>
      <c r="Q85" s="10" t="n">
        <f aca="false">0.5*(M85/N85+O85/P85)*100</f>
        <v>98.559003653955</v>
      </c>
      <c r="R85" s="10" t="n">
        <f aca="false">Q85*0.4</f>
        <v>39.423601461582</v>
      </c>
      <c r="S85" s="11" t="n">
        <f aca="false">I85+L85+R85</f>
        <v>93.603601461582</v>
      </c>
    </row>
    <row r="86" customFormat="false" ht="15" hidden="false" customHeight="false" outlineLevel="0" collapsed="false">
      <c r="A86" s="6" t="n">
        <v>83</v>
      </c>
      <c r="B86" s="6" t="s">
        <v>150</v>
      </c>
      <c r="C86" s="9" t="s">
        <v>151</v>
      </c>
      <c r="D86" s="6" t="n">
        <v>8</v>
      </c>
      <c r="E86" s="6" t="n">
        <v>9</v>
      </c>
      <c r="F86" s="6" t="n">
        <v>31.5</v>
      </c>
      <c r="G86" s="6" t="n">
        <v>36</v>
      </c>
      <c r="H86" s="11" t="n">
        <v>88.6</v>
      </c>
      <c r="I86" s="11" t="n">
        <f aca="false">H86*0.3</f>
        <v>26.58</v>
      </c>
      <c r="J86" s="6" t="n">
        <v>2</v>
      </c>
      <c r="K86" s="6" t="n">
        <f aca="false">IF(J86&lt;=3,J86*30,100)</f>
        <v>60</v>
      </c>
      <c r="L86" s="10" t="n">
        <f aca="false">K86*0.3</f>
        <v>18</v>
      </c>
      <c r="M86" s="6" t="n">
        <v>154</v>
      </c>
      <c r="N86" s="6" t="n">
        <v>155</v>
      </c>
      <c r="O86" s="6" t="n">
        <v>119</v>
      </c>
      <c r="P86" s="6" t="n">
        <v>120</v>
      </c>
      <c r="Q86" s="10" t="n">
        <f aca="false">0.5*(M86/N86+O86/P86)*100</f>
        <v>99.260752688172</v>
      </c>
      <c r="R86" s="10" t="n">
        <f aca="false">Q86*0.4</f>
        <v>39.7043010752688</v>
      </c>
      <c r="S86" s="11" t="n">
        <f aca="false">I86+L86+R86</f>
        <v>84.2843010752688</v>
      </c>
    </row>
    <row r="87" customFormat="false" ht="15" hidden="false" customHeight="false" outlineLevel="0" collapsed="false">
      <c r="A87" s="6" t="n">
        <v>84</v>
      </c>
      <c r="B87" s="6" t="s">
        <v>150</v>
      </c>
      <c r="C87" s="9" t="s">
        <v>152</v>
      </c>
      <c r="D87" s="6" t="n">
        <v>8</v>
      </c>
      <c r="E87" s="6" t="n">
        <v>9</v>
      </c>
      <c r="F87" s="6" t="n">
        <v>35</v>
      </c>
      <c r="G87" s="6" t="n">
        <v>36</v>
      </c>
      <c r="H87" s="11" t="n">
        <v>93.6</v>
      </c>
      <c r="I87" s="11" t="n">
        <f aca="false">H87*0.3</f>
        <v>28.08</v>
      </c>
      <c r="J87" s="6" t="n">
        <v>2</v>
      </c>
      <c r="K87" s="6" t="n">
        <f aca="false">IF(J87&lt;=3,J87*30,100)</f>
        <v>60</v>
      </c>
      <c r="L87" s="10" t="n">
        <f aca="false">K87*0.3</f>
        <v>18</v>
      </c>
      <c r="M87" s="6" t="n">
        <v>233</v>
      </c>
      <c r="N87" s="6" t="n">
        <v>235</v>
      </c>
      <c r="O87" s="6" t="n">
        <v>218</v>
      </c>
      <c r="P87" s="6" t="n">
        <v>218</v>
      </c>
      <c r="Q87" s="10" t="n">
        <f aca="false">0.5*(M87/N87+O87/P87)*100</f>
        <v>99.5744680851064</v>
      </c>
      <c r="R87" s="10" t="n">
        <f aca="false">Q87*0.4</f>
        <v>39.8297872340426</v>
      </c>
      <c r="S87" s="11" t="n">
        <f aca="false">I87+L87+R87</f>
        <v>85.9097872340426</v>
      </c>
    </row>
    <row r="88" customFormat="false" ht="15" hidden="false" customHeight="false" outlineLevel="0" collapsed="false">
      <c r="A88" s="6" t="n">
        <v>85</v>
      </c>
      <c r="B88" s="6" t="s">
        <v>153</v>
      </c>
      <c r="C88" s="9" t="s">
        <v>154</v>
      </c>
      <c r="D88" s="6" t="n">
        <v>8</v>
      </c>
      <c r="E88" s="6" t="n">
        <v>9</v>
      </c>
      <c r="F88" s="6" t="n">
        <v>31.5</v>
      </c>
      <c r="G88" s="6" t="n">
        <v>35</v>
      </c>
      <c r="H88" s="11" t="n">
        <v>89</v>
      </c>
      <c r="I88" s="11" t="n">
        <f aca="false">H88*0.3</f>
        <v>26.7</v>
      </c>
      <c r="J88" s="6" t="n">
        <v>3</v>
      </c>
      <c r="K88" s="6" t="n">
        <f aca="false">IF(J88&lt;=3,J88*30,100)</f>
        <v>90</v>
      </c>
      <c r="L88" s="10" t="n">
        <f aca="false">K88*0.3</f>
        <v>27</v>
      </c>
      <c r="M88" s="6" t="n">
        <v>114</v>
      </c>
      <c r="N88" s="6" t="n">
        <v>114</v>
      </c>
      <c r="O88" s="6" t="n">
        <v>89</v>
      </c>
      <c r="P88" s="6" t="n">
        <v>89</v>
      </c>
      <c r="Q88" s="10" t="n">
        <f aca="false">0.5*(M88/N88+O88/P88)*100</f>
        <v>100</v>
      </c>
      <c r="R88" s="10" t="n">
        <f aca="false">Q88*0.4</f>
        <v>40</v>
      </c>
      <c r="S88" s="11" t="n">
        <f aca="false">I88+L88+R88</f>
        <v>93.7</v>
      </c>
    </row>
    <row r="89" customFormat="false" ht="15" hidden="false" customHeight="false" outlineLevel="0" collapsed="false">
      <c r="A89" s="6" t="n">
        <v>86</v>
      </c>
      <c r="B89" s="6" t="s">
        <v>155</v>
      </c>
      <c r="C89" s="9" t="s">
        <v>156</v>
      </c>
      <c r="D89" s="6" t="n">
        <v>7.5</v>
      </c>
      <c r="E89" s="6" t="n">
        <v>9</v>
      </c>
      <c r="F89" s="6" t="n">
        <v>34.5</v>
      </c>
      <c r="G89" s="6" t="n">
        <v>37</v>
      </c>
      <c r="H89" s="11" t="n">
        <v>89.9</v>
      </c>
      <c r="I89" s="11" t="n">
        <f aca="false">H89*0.3</f>
        <v>26.97</v>
      </c>
      <c r="J89" s="6" t="n">
        <v>4</v>
      </c>
      <c r="K89" s="6" t="n">
        <f aca="false">IF(J89&lt;=3,J89*30,100)</f>
        <v>100</v>
      </c>
      <c r="L89" s="10" t="n">
        <f aca="false">K89*0.3</f>
        <v>30</v>
      </c>
      <c r="M89" s="6" t="n">
        <v>48</v>
      </c>
      <c r="N89" s="6" t="n">
        <v>49</v>
      </c>
      <c r="O89" s="6" t="n">
        <v>42</v>
      </c>
      <c r="P89" s="6" t="n">
        <v>42</v>
      </c>
      <c r="Q89" s="10" t="n">
        <f aca="false">0.5*(M89/N89+O89/P89)*100</f>
        <v>98.9795918367347</v>
      </c>
      <c r="R89" s="10" t="n">
        <f aca="false">Q89*0.4</f>
        <v>39.5918367346939</v>
      </c>
      <c r="S89" s="11" t="n">
        <f aca="false">I89+L89+R89</f>
        <v>96.5618367346939</v>
      </c>
    </row>
    <row r="90" customFormat="false" ht="15" hidden="false" customHeight="false" outlineLevel="0" collapsed="false">
      <c r="A90" s="6" t="n">
        <v>87</v>
      </c>
      <c r="B90" s="6" t="s">
        <v>157</v>
      </c>
      <c r="C90" s="9" t="s">
        <v>158</v>
      </c>
      <c r="D90" s="6" t="n">
        <v>8</v>
      </c>
      <c r="E90" s="6" t="n">
        <v>9</v>
      </c>
      <c r="F90" s="6" t="n">
        <v>31</v>
      </c>
      <c r="G90" s="6" t="n">
        <v>34</v>
      </c>
      <c r="H90" s="10" t="n">
        <f aca="false">0.5*(D90/E90+F90/G90)*100</f>
        <v>90.0326797385621</v>
      </c>
      <c r="I90" s="10" t="n">
        <f aca="false">H90*0.3</f>
        <v>27.0098039215686</v>
      </c>
      <c r="J90" s="6" t="n">
        <v>3</v>
      </c>
      <c r="K90" s="6" t="n">
        <f aca="false">IF(J90&lt;=3,J90*30,100)</f>
        <v>90</v>
      </c>
      <c r="L90" s="10" t="n">
        <f aca="false">K90*0.3</f>
        <v>27</v>
      </c>
      <c r="M90" s="6" t="n">
        <v>71</v>
      </c>
      <c r="N90" s="6" t="n">
        <v>73</v>
      </c>
      <c r="O90" s="6" t="n">
        <v>58</v>
      </c>
      <c r="P90" s="6" t="n">
        <v>58</v>
      </c>
      <c r="Q90" s="11" t="n">
        <v>99</v>
      </c>
      <c r="R90" s="11" t="n">
        <f aca="false">Q90*0.4</f>
        <v>39.6</v>
      </c>
      <c r="S90" s="11" t="n">
        <f aca="false">I90+L90+R90</f>
        <v>93.6098039215686</v>
      </c>
    </row>
    <row r="91" customFormat="false" ht="15" hidden="false" customHeight="false" outlineLevel="0" collapsed="false">
      <c r="A91" s="6" t="n">
        <v>88</v>
      </c>
      <c r="B91" s="6" t="s">
        <v>159</v>
      </c>
      <c r="C91" s="9" t="s">
        <v>160</v>
      </c>
      <c r="D91" s="6" t="n">
        <v>8</v>
      </c>
      <c r="E91" s="6" t="n">
        <v>9</v>
      </c>
      <c r="F91" s="6" t="n">
        <v>35</v>
      </c>
      <c r="G91" s="6" t="n">
        <v>36</v>
      </c>
      <c r="H91" s="11" t="n">
        <v>92.6</v>
      </c>
      <c r="I91" s="11" t="n">
        <f aca="false">H91*0.3</f>
        <v>27.78</v>
      </c>
      <c r="J91" s="6" t="n">
        <v>3</v>
      </c>
      <c r="K91" s="6" t="n">
        <f aca="false">IF(J91&lt;=3,J91*30,100)</f>
        <v>90</v>
      </c>
      <c r="L91" s="10" t="n">
        <f aca="false">K91*0.3</f>
        <v>27</v>
      </c>
      <c r="M91" s="6" t="n">
        <v>219</v>
      </c>
      <c r="N91" s="6" t="n">
        <v>219</v>
      </c>
      <c r="O91" s="6" t="n">
        <v>142</v>
      </c>
      <c r="P91" s="6" t="n">
        <v>144</v>
      </c>
      <c r="Q91" s="10" t="n">
        <f aca="false">0.5*(M91/N91+O91/P91)*100</f>
        <v>99.3055555555556</v>
      </c>
      <c r="R91" s="10" t="n">
        <f aca="false">Q91*0.4</f>
        <v>39.7222222222222</v>
      </c>
      <c r="S91" s="11" t="n">
        <f aca="false">I91+L91+R91</f>
        <v>94.5022222222222</v>
      </c>
    </row>
    <row r="92" customFormat="false" ht="15" hidden="false" customHeight="false" outlineLevel="0" collapsed="false">
      <c r="A92" s="6" t="n">
        <v>89</v>
      </c>
      <c r="B92" s="6" t="s">
        <v>161</v>
      </c>
      <c r="C92" s="9" t="s">
        <v>162</v>
      </c>
      <c r="D92" s="6" t="n">
        <v>6.5</v>
      </c>
      <c r="E92" s="6" t="n">
        <v>9</v>
      </c>
      <c r="F92" s="6" t="n">
        <v>25</v>
      </c>
      <c r="G92" s="6" t="n">
        <v>34</v>
      </c>
      <c r="H92" s="11" t="n">
        <v>75.4</v>
      </c>
      <c r="I92" s="11" t="n">
        <f aca="false">H92*0.3</f>
        <v>22.62</v>
      </c>
      <c r="J92" s="6" t="n">
        <v>4</v>
      </c>
      <c r="K92" s="6" t="n">
        <f aca="false">IF(J92&lt;=3,J92*30,100)</f>
        <v>100</v>
      </c>
      <c r="L92" s="10" t="n">
        <f aca="false">K92*0.3</f>
        <v>30</v>
      </c>
      <c r="M92" s="6" t="n">
        <v>106</v>
      </c>
      <c r="N92" s="6" t="n">
        <v>107</v>
      </c>
      <c r="O92" s="6" t="n">
        <v>96</v>
      </c>
      <c r="P92" s="6" t="n">
        <v>96</v>
      </c>
      <c r="Q92" s="10" t="n">
        <f aca="false">0.5*(M92/N92+O92/P92)*100</f>
        <v>99.5327102803738</v>
      </c>
      <c r="R92" s="10" t="n">
        <f aca="false">Q92*0.4</f>
        <v>39.8130841121495</v>
      </c>
      <c r="S92" s="11" t="n">
        <f aca="false">I92+L92+R92</f>
        <v>92.4330841121495</v>
      </c>
    </row>
    <row r="93" customFormat="false" ht="15" hidden="false" customHeight="false" outlineLevel="0" collapsed="false">
      <c r="A93" s="6" t="n">
        <v>90</v>
      </c>
      <c r="B93" s="6" t="s">
        <v>163</v>
      </c>
      <c r="C93" s="9" t="s">
        <v>164</v>
      </c>
      <c r="D93" s="12" t="n">
        <v>8</v>
      </c>
      <c r="E93" s="6" t="n">
        <v>9</v>
      </c>
      <c r="F93" s="6" t="n">
        <v>25.5</v>
      </c>
      <c r="G93" s="6" t="n">
        <v>35</v>
      </c>
      <c r="H93" s="11" t="n">
        <v>80</v>
      </c>
      <c r="I93" s="11" t="n">
        <f aca="false">H93*0.3</f>
        <v>24</v>
      </c>
      <c r="J93" s="6" t="n">
        <v>4</v>
      </c>
      <c r="K93" s="6" t="n">
        <f aca="false">IF(J93&lt;=3,J93*30,100)</f>
        <v>100</v>
      </c>
      <c r="L93" s="10" t="n">
        <f aca="false">K93*0.3</f>
        <v>30</v>
      </c>
      <c r="M93" s="6" t="n">
        <v>22</v>
      </c>
      <c r="N93" s="6" t="n">
        <v>22</v>
      </c>
      <c r="O93" s="6" t="n">
        <v>20</v>
      </c>
      <c r="P93" s="6" t="n">
        <v>20</v>
      </c>
      <c r="Q93" s="10" t="n">
        <f aca="false">0.5*(M93/N93+O93/P93)*100</f>
        <v>100</v>
      </c>
      <c r="R93" s="10" t="n">
        <f aca="false">Q93*0.4</f>
        <v>40</v>
      </c>
      <c r="S93" s="11" t="n">
        <f aca="false">I93+L93+R93</f>
        <v>94</v>
      </c>
    </row>
    <row r="94" customFormat="false" ht="15" hidden="false" customHeight="false" outlineLevel="0" collapsed="false">
      <c r="A94" s="6" t="n">
        <v>91</v>
      </c>
      <c r="B94" s="6" t="s">
        <v>165</v>
      </c>
      <c r="C94" s="9" t="s">
        <v>166</v>
      </c>
      <c r="D94" s="6" t="n">
        <v>8</v>
      </c>
      <c r="E94" s="6" t="n">
        <v>9</v>
      </c>
      <c r="F94" s="6" t="n">
        <v>32</v>
      </c>
      <c r="G94" s="6" t="n">
        <v>34</v>
      </c>
      <c r="H94" s="11" t="n">
        <v>91.1</v>
      </c>
      <c r="I94" s="11" t="n">
        <f aca="false">H94*0.3</f>
        <v>27.33</v>
      </c>
      <c r="J94" s="6" t="n">
        <v>2</v>
      </c>
      <c r="K94" s="6" t="n">
        <f aca="false">IF(J94&lt;=3,J94*30,100)</f>
        <v>60</v>
      </c>
      <c r="L94" s="10" t="n">
        <f aca="false">K94*0.3</f>
        <v>18</v>
      </c>
      <c r="M94" s="6" t="n">
        <v>139</v>
      </c>
      <c r="N94" s="6" t="n">
        <v>142</v>
      </c>
      <c r="O94" s="6" t="n">
        <v>98</v>
      </c>
      <c r="P94" s="6" t="n">
        <v>98</v>
      </c>
      <c r="Q94" s="10" t="n">
        <f aca="false">0.5*(M94/N94+O94/P94)*100</f>
        <v>98.943661971831</v>
      </c>
      <c r="R94" s="10" t="n">
        <f aca="false">Q94*0.4</f>
        <v>39.5774647887324</v>
      </c>
      <c r="S94" s="11" t="n">
        <f aca="false">I94+L94+R94</f>
        <v>84.9074647887324</v>
      </c>
    </row>
    <row r="95" s="17" customFormat="true" ht="15" hidden="false" customHeight="false" outlineLevel="0" collapsed="false">
      <c r="A95" s="13" t="n">
        <v>92</v>
      </c>
      <c r="B95" s="13" t="s">
        <v>167</v>
      </c>
      <c r="C95" s="14" t="s">
        <v>168</v>
      </c>
      <c r="D95" s="13" t="n">
        <v>9</v>
      </c>
      <c r="E95" s="13" t="n">
        <v>9</v>
      </c>
      <c r="F95" s="13" t="n">
        <v>35.5</v>
      </c>
      <c r="G95" s="13" t="n">
        <v>37</v>
      </c>
      <c r="H95" s="15" t="n">
        <v>98.9</v>
      </c>
      <c r="I95" s="15" t="n">
        <f aca="false">H95*0.3</f>
        <v>29.67</v>
      </c>
      <c r="J95" s="13" t="n">
        <v>2</v>
      </c>
      <c r="K95" s="13" t="n">
        <f aca="false">IF(J95&lt;=3,J95*30,100)</f>
        <v>60</v>
      </c>
      <c r="L95" s="16" t="n">
        <f aca="false">K95*0.3</f>
        <v>18</v>
      </c>
      <c r="M95" s="13" t="n">
        <v>213</v>
      </c>
      <c r="N95" s="13" t="n">
        <v>213</v>
      </c>
      <c r="O95" s="13" t="n">
        <v>54</v>
      </c>
      <c r="P95" s="13" t="n">
        <v>54</v>
      </c>
      <c r="Q95" s="16" t="n">
        <f aca="false">0.5*(M95/N95+O95/P95)*100</f>
        <v>100</v>
      </c>
      <c r="R95" s="16" t="n">
        <f aca="false">Q95*0.4</f>
        <v>40</v>
      </c>
      <c r="S95" s="15" t="n">
        <f aca="false">I95+L95+R95</f>
        <v>87.67</v>
      </c>
    </row>
    <row r="96" customFormat="false" ht="15" hidden="false" customHeight="false" outlineLevel="0" collapsed="false">
      <c r="A96" s="6" t="n">
        <v>93</v>
      </c>
      <c r="B96" s="6" t="s">
        <v>167</v>
      </c>
      <c r="C96" s="9" t="s">
        <v>169</v>
      </c>
      <c r="D96" s="6" t="n">
        <v>9</v>
      </c>
      <c r="E96" s="6" t="n">
        <v>9</v>
      </c>
      <c r="F96" s="6" t="n">
        <v>22.5</v>
      </c>
      <c r="G96" s="6" t="n">
        <v>37</v>
      </c>
      <c r="H96" s="10" t="n">
        <f aca="false">0.5*(D96/E96+F96/G96)*100</f>
        <v>80.4054054054054</v>
      </c>
      <c r="I96" s="10" t="n">
        <f aca="false">H96*0.3</f>
        <v>24.1216216216216</v>
      </c>
      <c r="J96" s="6" t="n">
        <v>4</v>
      </c>
      <c r="K96" s="6" t="n">
        <f aca="false">IF(J96&lt;=3,J96*30,100)</f>
        <v>100</v>
      </c>
      <c r="L96" s="10" t="n">
        <f aca="false">K96*0.3</f>
        <v>30</v>
      </c>
      <c r="M96" s="6" t="n">
        <v>156</v>
      </c>
      <c r="N96" s="6" t="n">
        <v>160</v>
      </c>
      <c r="O96" s="6" t="n">
        <v>146</v>
      </c>
      <c r="P96" s="6" t="n">
        <v>146</v>
      </c>
      <c r="Q96" s="10" t="n">
        <f aca="false">0.5*(M96/N96+O96/P96)*100</f>
        <v>98.75</v>
      </c>
      <c r="R96" s="10" t="n">
        <f aca="false">Q96*0.4</f>
        <v>39.5</v>
      </c>
      <c r="S96" s="10" t="n">
        <f aca="false">I96+L96+R96</f>
        <v>93.6216216216216</v>
      </c>
    </row>
    <row r="97" customFormat="false" ht="15" hidden="false" customHeight="false" outlineLevel="0" collapsed="false">
      <c r="A97" s="6" t="n">
        <v>94</v>
      </c>
      <c r="B97" s="6" t="s">
        <v>170</v>
      </c>
      <c r="C97" s="9" t="s">
        <v>171</v>
      </c>
      <c r="D97" s="6" t="n">
        <v>8</v>
      </c>
      <c r="E97" s="6" t="n">
        <v>9</v>
      </c>
      <c r="F97" s="6" t="n">
        <v>36</v>
      </c>
      <c r="G97" s="6" t="n">
        <v>37</v>
      </c>
      <c r="H97" s="10" t="n">
        <f aca="false">0.5*(D97/E97+F97/G97)*100</f>
        <v>93.0930930930931</v>
      </c>
      <c r="I97" s="10" t="n">
        <f aca="false">H97*0.3</f>
        <v>27.9279279279279</v>
      </c>
      <c r="J97" s="6" t="n">
        <v>3</v>
      </c>
      <c r="K97" s="6" t="n">
        <f aca="false">IF(J97&lt;=3,J97*30,100)</f>
        <v>90</v>
      </c>
      <c r="L97" s="10" t="n">
        <f aca="false">K97*0.3</f>
        <v>27</v>
      </c>
      <c r="M97" s="6" t="n">
        <v>116</v>
      </c>
      <c r="N97" s="6" t="n">
        <v>116</v>
      </c>
      <c r="O97" s="6" t="n">
        <v>96</v>
      </c>
      <c r="P97" s="6" t="n">
        <v>96</v>
      </c>
      <c r="Q97" s="10" t="n">
        <f aca="false">0.5*(M97/N97+O97/P97)*100</f>
        <v>100</v>
      </c>
      <c r="R97" s="10" t="n">
        <f aca="false">Q97*0.4</f>
        <v>40</v>
      </c>
      <c r="S97" s="10" t="n">
        <f aca="false">I97+L97+R97</f>
        <v>94.9279279279279</v>
      </c>
    </row>
    <row r="98" customFormat="false" ht="15" hidden="false" customHeight="false" outlineLevel="0" collapsed="false">
      <c r="A98" s="6" t="n">
        <v>95</v>
      </c>
      <c r="B98" s="6" t="s">
        <v>170</v>
      </c>
      <c r="C98" s="9" t="s">
        <v>172</v>
      </c>
      <c r="D98" s="6" t="n">
        <v>8</v>
      </c>
      <c r="E98" s="6" t="n">
        <v>9</v>
      </c>
      <c r="F98" s="6" t="n">
        <v>31.5</v>
      </c>
      <c r="G98" s="6" t="n">
        <v>36</v>
      </c>
      <c r="H98" s="11" t="n">
        <v>88.5</v>
      </c>
      <c r="I98" s="11" t="n">
        <f aca="false">H98*0.3</f>
        <v>26.55</v>
      </c>
      <c r="J98" s="6" t="n">
        <v>4</v>
      </c>
      <c r="K98" s="6" t="n">
        <f aca="false">IF(J98&lt;=3,J98*30,100)</f>
        <v>100</v>
      </c>
      <c r="L98" s="10" t="n">
        <f aca="false">K98*0.3</f>
        <v>30</v>
      </c>
      <c r="M98" s="6" t="n">
        <v>170</v>
      </c>
      <c r="N98" s="6" t="n">
        <v>172</v>
      </c>
      <c r="O98" s="6" t="n">
        <v>91</v>
      </c>
      <c r="P98" s="6" t="n">
        <v>91</v>
      </c>
      <c r="Q98" s="10" t="n">
        <f aca="false">0.5*(M98/N98+O98/P98)*100</f>
        <v>99.4186046511628</v>
      </c>
      <c r="R98" s="10" t="n">
        <f aca="false">Q98*0.4</f>
        <v>39.7674418604651</v>
      </c>
      <c r="S98" s="11" t="n">
        <f aca="false">I98+L98+R98</f>
        <v>96.3174418604651</v>
      </c>
    </row>
    <row r="99" customFormat="false" ht="15" hidden="false" customHeight="false" outlineLevel="0" collapsed="false">
      <c r="A99" s="6" t="n">
        <v>96</v>
      </c>
      <c r="B99" s="6" t="s">
        <v>173</v>
      </c>
      <c r="C99" s="9" t="s">
        <v>174</v>
      </c>
      <c r="D99" s="6" t="n">
        <v>9</v>
      </c>
      <c r="E99" s="6" t="n">
        <v>9</v>
      </c>
      <c r="F99" s="6" t="n">
        <v>29.5</v>
      </c>
      <c r="G99" s="6" t="n">
        <v>36</v>
      </c>
      <c r="H99" s="11" t="n">
        <v>91.6</v>
      </c>
      <c r="I99" s="11" t="n">
        <f aca="false">H99*0.3</f>
        <v>27.48</v>
      </c>
      <c r="J99" s="6" t="n">
        <v>4</v>
      </c>
      <c r="K99" s="6" t="n">
        <f aca="false">IF(J99&lt;=3,J99*30,100)</f>
        <v>100</v>
      </c>
      <c r="L99" s="10" t="n">
        <f aca="false">K99*0.3</f>
        <v>30</v>
      </c>
      <c r="M99" s="6" t="n">
        <v>204</v>
      </c>
      <c r="N99" s="6" t="n">
        <v>206</v>
      </c>
      <c r="O99" s="6" t="n">
        <v>174</v>
      </c>
      <c r="P99" s="6" t="n">
        <v>175</v>
      </c>
      <c r="Q99" s="10" t="n">
        <f aca="false">0.5*(M99/N99+O99/P99)*100</f>
        <v>99.2288488210818</v>
      </c>
      <c r="R99" s="10" t="n">
        <f aca="false">Q99*0.4</f>
        <v>39.6915395284327</v>
      </c>
      <c r="S99" s="11" t="n">
        <f aca="false">I99+L99+R99</f>
        <v>97.1715395284327</v>
      </c>
    </row>
  </sheetData>
  <mergeCells count="9">
    <mergeCell ref="A1:A2"/>
    <mergeCell ref="B1:B2"/>
    <mergeCell ref="C1:C2"/>
    <mergeCell ref="D1:I1"/>
    <mergeCell ref="J1:L1"/>
    <mergeCell ref="M1:R1"/>
    <mergeCell ref="S1:S2"/>
    <mergeCell ref="D2:E2"/>
    <mergeCell ref="F2:G2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Q99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ColWidth="8.6875" defaultRowHeight="15" zeroHeight="false" outlineLevelRow="0" outlineLevelCol="0"/>
  <cols>
    <col collapsed="false" customWidth="true" hidden="false" outlineLevel="0" max="1" min="1" style="18" width="11.14"/>
    <col collapsed="false" customWidth="true" hidden="false" outlineLevel="0" max="2" min="2" style="0" width="20.29"/>
    <col collapsed="false" customWidth="true" hidden="false" outlineLevel="0" max="3" min="3" style="0" width="98.28"/>
    <col collapsed="false" customWidth="true" hidden="false" outlineLevel="0" max="8" min="8" style="0" width="7"/>
    <col collapsed="false" customWidth="true" hidden="false" outlineLevel="0" max="11" min="11" style="0" width="10.58"/>
  </cols>
  <sheetData>
    <row r="1" customFormat="false" ht="15" hidden="false" customHeight="true" outlineLevel="0" collapsed="false">
      <c r="A1" s="1" t="s">
        <v>0</v>
      </c>
      <c r="B1" s="19" t="s">
        <v>1</v>
      </c>
      <c r="C1" s="1" t="s">
        <v>2</v>
      </c>
      <c r="D1" s="2" t="s">
        <v>3</v>
      </c>
      <c r="E1" s="2"/>
      <c r="F1" s="2"/>
      <c r="G1" s="2"/>
      <c r="H1" s="2" t="s">
        <v>4</v>
      </c>
      <c r="I1" s="2"/>
      <c r="J1" s="2"/>
      <c r="K1" s="2" t="s">
        <v>5</v>
      </c>
      <c r="L1" s="2"/>
      <c r="M1" s="2"/>
      <c r="N1" s="2"/>
      <c r="O1" s="2"/>
      <c r="P1" s="2"/>
      <c r="Q1" s="3" t="s">
        <v>6</v>
      </c>
    </row>
    <row r="2" customFormat="false" ht="166.5" hidden="false" customHeight="true" outlineLevel="0" collapsed="false">
      <c r="A2" s="1"/>
      <c r="B2" s="19"/>
      <c r="C2" s="1"/>
      <c r="D2" s="4" t="s">
        <v>7</v>
      </c>
      <c r="E2" s="4" t="s">
        <v>8</v>
      </c>
      <c r="F2" s="20" t="s">
        <v>9</v>
      </c>
      <c r="G2" s="20" t="s">
        <v>10</v>
      </c>
      <c r="H2" s="4" t="s">
        <v>11</v>
      </c>
      <c r="I2" s="4" t="s">
        <v>12</v>
      </c>
      <c r="J2" s="4" t="s">
        <v>13</v>
      </c>
      <c r="K2" s="5" t="s">
        <v>14</v>
      </c>
      <c r="L2" s="5" t="s">
        <v>15</v>
      </c>
      <c r="M2" s="5" t="s">
        <v>16</v>
      </c>
      <c r="N2" s="5" t="s">
        <v>15</v>
      </c>
      <c r="O2" s="5" t="s">
        <v>17</v>
      </c>
      <c r="P2" s="5" t="s">
        <v>18</v>
      </c>
      <c r="Q2" s="3"/>
    </row>
    <row r="3" customFormat="false" ht="15" hidden="false" customHeight="false" outlineLevel="0" collapsed="false">
      <c r="A3" s="6"/>
      <c r="B3" s="21"/>
      <c r="C3" s="6"/>
      <c r="D3" s="7"/>
      <c r="E3" s="7"/>
      <c r="F3" s="7" t="n">
        <v>100</v>
      </c>
      <c r="G3" s="7" t="n">
        <v>30</v>
      </c>
      <c r="H3" s="7"/>
      <c r="I3" s="7" t="n">
        <v>100</v>
      </c>
      <c r="J3" s="7" t="n">
        <v>30</v>
      </c>
      <c r="K3" s="7"/>
      <c r="L3" s="7"/>
      <c r="M3" s="7"/>
      <c r="N3" s="7"/>
      <c r="O3" s="7" t="n">
        <v>100</v>
      </c>
      <c r="P3" s="7" t="n">
        <v>40</v>
      </c>
      <c r="Q3" s="8" t="n">
        <f aca="false">G3+J3+P3</f>
        <v>100</v>
      </c>
    </row>
    <row r="4" customFormat="false" ht="15" hidden="false" customHeight="false" outlineLevel="0" collapsed="false">
      <c r="A4" s="6" t="n">
        <v>1</v>
      </c>
      <c r="B4" s="21" t="s">
        <v>19</v>
      </c>
      <c r="C4" s="22" t="s">
        <v>20</v>
      </c>
      <c r="D4" s="6" t="n">
        <v>7</v>
      </c>
      <c r="E4" s="6" t="n">
        <v>29.5</v>
      </c>
      <c r="F4" s="10" t="n">
        <v>82.2712418300653</v>
      </c>
      <c r="G4" s="10" t="n">
        <v>24.6813725490196</v>
      </c>
      <c r="H4" s="6" t="n">
        <v>6</v>
      </c>
      <c r="I4" s="6" t="n">
        <v>100</v>
      </c>
      <c r="J4" s="10" t="n">
        <v>30</v>
      </c>
      <c r="K4" s="6" t="n">
        <v>582</v>
      </c>
      <c r="L4" s="6" t="n">
        <v>586</v>
      </c>
      <c r="M4" s="6" t="n">
        <v>529</v>
      </c>
      <c r="N4" s="6" t="n">
        <v>531</v>
      </c>
      <c r="O4" s="10" t="n">
        <v>99.4703791545349</v>
      </c>
      <c r="P4" s="10" t="n">
        <v>39.7881516618139</v>
      </c>
      <c r="Q4" s="10" t="n">
        <v>94.4695242108336</v>
      </c>
    </row>
    <row r="5" customFormat="false" ht="15" hidden="false" customHeight="false" outlineLevel="0" collapsed="false">
      <c r="A5" s="6" t="n">
        <v>2</v>
      </c>
      <c r="B5" s="21" t="s">
        <v>21</v>
      </c>
      <c r="C5" s="22" t="s">
        <v>22</v>
      </c>
      <c r="D5" s="6" t="n">
        <v>8</v>
      </c>
      <c r="E5" s="6" t="n">
        <v>34</v>
      </c>
      <c r="F5" s="11" t="n">
        <v>92.5</v>
      </c>
      <c r="G5" s="11" t="n">
        <v>27.8</v>
      </c>
      <c r="H5" s="6" t="n">
        <v>4</v>
      </c>
      <c r="I5" s="6" t="n">
        <v>100</v>
      </c>
      <c r="J5" s="10" t="n">
        <v>30</v>
      </c>
      <c r="K5" s="6" t="n">
        <v>498</v>
      </c>
      <c r="L5" s="6" t="n">
        <v>499</v>
      </c>
      <c r="M5" s="6" t="n">
        <v>435</v>
      </c>
      <c r="N5" s="6" t="n">
        <v>439</v>
      </c>
      <c r="O5" s="10" t="n">
        <v>99.4442187335948</v>
      </c>
      <c r="P5" s="10" t="n">
        <v>39.7776874934379</v>
      </c>
      <c r="Q5" s="11" t="n">
        <v>97.5</v>
      </c>
    </row>
    <row r="6" customFormat="false" ht="15" hidden="false" customHeight="false" outlineLevel="0" collapsed="false">
      <c r="A6" s="6" t="n">
        <v>3</v>
      </c>
      <c r="B6" s="21" t="s">
        <v>23</v>
      </c>
      <c r="C6" s="22" t="s">
        <v>24</v>
      </c>
      <c r="D6" s="6" t="n">
        <v>9</v>
      </c>
      <c r="E6" s="6" t="n">
        <v>32.5</v>
      </c>
      <c r="F6" s="11" t="n">
        <v>97</v>
      </c>
      <c r="G6" s="11" t="n">
        <v>29.1</v>
      </c>
      <c r="H6" s="6" t="n">
        <v>4</v>
      </c>
      <c r="I6" s="6" t="n">
        <v>100</v>
      </c>
      <c r="J6" s="10" t="n">
        <v>30</v>
      </c>
      <c r="K6" s="6" t="n">
        <v>145</v>
      </c>
      <c r="L6" s="6" t="n">
        <v>145</v>
      </c>
      <c r="M6" s="6" t="n">
        <v>143</v>
      </c>
      <c r="N6" s="6" t="n">
        <v>143</v>
      </c>
      <c r="O6" s="10" t="n">
        <v>100</v>
      </c>
      <c r="P6" s="10" t="n">
        <v>40</v>
      </c>
      <c r="Q6" s="11" t="n">
        <v>99.1</v>
      </c>
    </row>
    <row r="7" customFormat="false" ht="15" hidden="false" customHeight="false" outlineLevel="0" collapsed="false">
      <c r="A7" s="6" t="n">
        <v>4</v>
      </c>
      <c r="B7" s="21" t="s">
        <v>25</v>
      </c>
      <c r="C7" s="22" t="s">
        <v>26</v>
      </c>
      <c r="D7" s="6" t="n">
        <v>8</v>
      </c>
      <c r="E7" s="6" t="n">
        <v>33</v>
      </c>
      <c r="F7" s="11" t="n">
        <v>90</v>
      </c>
      <c r="G7" s="11" t="n">
        <v>27</v>
      </c>
      <c r="H7" s="6" t="n">
        <v>3</v>
      </c>
      <c r="I7" s="6" t="n">
        <v>90</v>
      </c>
      <c r="J7" s="10" t="n">
        <v>27</v>
      </c>
      <c r="K7" s="6" t="n">
        <v>417</v>
      </c>
      <c r="L7" s="6" t="n">
        <v>430</v>
      </c>
      <c r="M7" s="6" t="n">
        <v>355</v>
      </c>
      <c r="N7" s="6" t="n">
        <v>362</v>
      </c>
      <c r="O7" s="11" t="n">
        <v>97.1</v>
      </c>
      <c r="P7" s="11" t="n">
        <v>38.8</v>
      </c>
      <c r="Q7" s="11" t="n">
        <v>92.8</v>
      </c>
    </row>
    <row r="8" customFormat="false" ht="15" hidden="false" customHeight="false" outlineLevel="0" collapsed="false">
      <c r="A8" s="6" t="n">
        <v>5</v>
      </c>
      <c r="B8" s="21" t="s">
        <v>25</v>
      </c>
      <c r="C8" s="22" t="s">
        <v>27</v>
      </c>
      <c r="D8" s="6" t="n">
        <v>9</v>
      </c>
      <c r="E8" s="6" t="n">
        <v>35</v>
      </c>
      <c r="F8" s="11" t="n">
        <v>99.2</v>
      </c>
      <c r="G8" s="11" t="n">
        <v>29.8</v>
      </c>
      <c r="H8" s="6" t="n">
        <v>5</v>
      </c>
      <c r="I8" s="6" t="n">
        <v>100</v>
      </c>
      <c r="J8" s="10" t="n">
        <v>30</v>
      </c>
      <c r="K8" s="6" t="n">
        <v>488</v>
      </c>
      <c r="L8" s="6" t="n">
        <v>490</v>
      </c>
      <c r="M8" s="6" t="n">
        <v>521</v>
      </c>
      <c r="N8" s="6" t="n">
        <v>521</v>
      </c>
      <c r="O8" s="10" t="n">
        <v>99.795918367347</v>
      </c>
      <c r="P8" s="10" t="n">
        <v>39.9183673469388</v>
      </c>
      <c r="Q8" s="11" t="n">
        <v>99.7</v>
      </c>
    </row>
    <row r="9" customFormat="false" ht="15" hidden="false" customHeight="false" outlineLevel="0" collapsed="false">
      <c r="A9" s="6" t="n">
        <v>6</v>
      </c>
      <c r="B9" s="21" t="s">
        <v>25</v>
      </c>
      <c r="C9" s="22" t="s">
        <v>28</v>
      </c>
      <c r="D9" s="6" t="n">
        <v>8.5</v>
      </c>
      <c r="E9" s="6" t="n">
        <v>34</v>
      </c>
      <c r="F9" s="11" t="n">
        <v>97</v>
      </c>
      <c r="G9" s="11" t="n">
        <v>29.1</v>
      </c>
      <c r="H9" s="6" t="n">
        <v>6</v>
      </c>
      <c r="I9" s="6" t="n">
        <v>100</v>
      </c>
      <c r="J9" s="10" t="n">
        <v>30</v>
      </c>
      <c r="K9" s="6" t="n">
        <v>240</v>
      </c>
      <c r="L9" s="6" t="n">
        <v>241</v>
      </c>
      <c r="M9" s="6" t="n">
        <v>241</v>
      </c>
      <c r="N9" s="6" t="n">
        <v>252</v>
      </c>
      <c r="O9" s="11" t="n">
        <v>97.9</v>
      </c>
      <c r="P9" s="11" t="n">
        <v>39.2</v>
      </c>
      <c r="Q9" s="11" t="n">
        <v>98.3</v>
      </c>
    </row>
    <row r="10" customFormat="false" ht="15" hidden="false" customHeight="false" outlineLevel="0" collapsed="false">
      <c r="A10" s="6" t="n">
        <v>7</v>
      </c>
      <c r="B10" s="21" t="s">
        <v>25</v>
      </c>
      <c r="C10" s="6" t="s">
        <v>29</v>
      </c>
      <c r="D10" s="6" t="n">
        <v>11</v>
      </c>
      <c r="E10" s="6" t="n">
        <v>38</v>
      </c>
      <c r="F10" s="10" t="n">
        <v>100</v>
      </c>
      <c r="G10" s="10" t="n">
        <v>30</v>
      </c>
      <c r="H10" s="6" t="n">
        <v>4</v>
      </c>
      <c r="I10" s="6" t="n">
        <v>100</v>
      </c>
      <c r="J10" s="10" t="n">
        <v>30</v>
      </c>
      <c r="K10" s="6" t="n">
        <v>701</v>
      </c>
      <c r="L10" s="6" t="n">
        <v>701</v>
      </c>
      <c r="M10" s="6" t="n">
        <v>723</v>
      </c>
      <c r="N10" s="6" t="n">
        <v>723</v>
      </c>
      <c r="O10" s="10" t="n">
        <v>100</v>
      </c>
      <c r="P10" s="10" t="n">
        <v>40</v>
      </c>
      <c r="Q10" s="10" t="n">
        <f aca="false">G10+J10+P10</f>
        <v>100</v>
      </c>
    </row>
    <row r="11" customFormat="false" ht="15" hidden="false" customHeight="false" outlineLevel="0" collapsed="false">
      <c r="A11" s="6" t="n">
        <v>8</v>
      </c>
      <c r="B11" s="21" t="s">
        <v>25</v>
      </c>
      <c r="C11" s="6" t="s">
        <v>30</v>
      </c>
      <c r="D11" s="6" t="n">
        <v>10</v>
      </c>
      <c r="E11" s="6" t="n">
        <v>35</v>
      </c>
      <c r="F11" s="10" t="n">
        <v>94.0656565656566</v>
      </c>
      <c r="G11" s="10" t="n">
        <v>28.219696969697</v>
      </c>
      <c r="H11" s="6" t="n">
        <v>5</v>
      </c>
      <c r="I11" s="6" t="n">
        <v>100</v>
      </c>
      <c r="J11" s="10" t="n">
        <v>30</v>
      </c>
      <c r="K11" s="6" t="n">
        <v>610</v>
      </c>
      <c r="L11" s="6" t="n">
        <v>615</v>
      </c>
      <c r="M11" s="6" t="n">
        <v>568</v>
      </c>
      <c r="N11" s="6" t="n">
        <v>575</v>
      </c>
      <c r="O11" s="10" t="n">
        <v>98.9848002827854</v>
      </c>
      <c r="P11" s="10" t="n">
        <v>39.5939201131142</v>
      </c>
      <c r="Q11" s="10" t="n">
        <v>97.8136170828111</v>
      </c>
    </row>
    <row r="12" customFormat="false" ht="15" hidden="false" customHeight="false" outlineLevel="0" collapsed="false">
      <c r="A12" s="6" t="n">
        <v>9</v>
      </c>
      <c r="B12" s="21" t="s">
        <v>25</v>
      </c>
      <c r="C12" s="6" t="s">
        <v>31</v>
      </c>
      <c r="D12" s="6" t="n">
        <v>10</v>
      </c>
      <c r="E12" s="6" t="n">
        <v>35</v>
      </c>
      <c r="F12" s="11" t="n">
        <v>93.1</v>
      </c>
      <c r="G12" s="11" t="n">
        <v>27.9</v>
      </c>
      <c r="H12" s="6" t="n">
        <v>4</v>
      </c>
      <c r="I12" s="6" t="n">
        <v>100</v>
      </c>
      <c r="J12" s="10" t="n">
        <v>30</v>
      </c>
      <c r="K12" s="6" t="n">
        <v>172</v>
      </c>
      <c r="L12" s="6" t="n">
        <v>176</v>
      </c>
      <c r="M12" s="6" t="n">
        <v>152</v>
      </c>
      <c r="N12" s="6" t="n">
        <v>155</v>
      </c>
      <c r="O12" s="10" t="n">
        <v>97.8958944281525</v>
      </c>
      <c r="P12" s="10" t="n">
        <v>39.158357771261</v>
      </c>
      <c r="Q12" s="11" t="n">
        <v>97.1</v>
      </c>
    </row>
    <row r="13" customFormat="false" ht="15" hidden="false" customHeight="false" outlineLevel="0" collapsed="false">
      <c r="A13" s="6" t="n">
        <v>10</v>
      </c>
      <c r="B13" s="21" t="s">
        <v>25</v>
      </c>
      <c r="C13" s="6" t="s">
        <v>32</v>
      </c>
      <c r="D13" s="6" t="n">
        <v>7.5</v>
      </c>
      <c r="E13" s="6" t="n">
        <v>35.5</v>
      </c>
      <c r="F13" s="11" t="n">
        <v>93.2</v>
      </c>
      <c r="G13" s="11" t="n">
        <v>28</v>
      </c>
      <c r="H13" s="6" t="n">
        <v>6</v>
      </c>
      <c r="I13" s="6" t="n">
        <v>100</v>
      </c>
      <c r="J13" s="10" t="n">
        <v>30</v>
      </c>
      <c r="K13" s="6" t="n">
        <v>548</v>
      </c>
      <c r="L13" s="6" t="n">
        <v>548</v>
      </c>
      <c r="M13" s="6" t="n">
        <v>497</v>
      </c>
      <c r="N13" s="6" t="n">
        <v>501</v>
      </c>
      <c r="O13" s="11" t="n">
        <v>99.8</v>
      </c>
      <c r="P13" s="11" t="n">
        <v>39.9</v>
      </c>
      <c r="Q13" s="11" t="n">
        <v>97.9</v>
      </c>
    </row>
    <row r="14" customFormat="false" ht="15" hidden="false" customHeight="false" outlineLevel="0" collapsed="false">
      <c r="A14" s="6" t="n">
        <v>11</v>
      </c>
      <c r="B14" s="21" t="s">
        <v>25</v>
      </c>
      <c r="C14" s="6" t="s">
        <v>33</v>
      </c>
      <c r="D14" s="6" t="n">
        <v>7.5</v>
      </c>
      <c r="E14" s="6" t="n">
        <v>32</v>
      </c>
      <c r="F14" s="11" t="n">
        <v>93</v>
      </c>
      <c r="G14" s="11" t="n">
        <v>27.9</v>
      </c>
      <c r="H14" s="6" t="n">
        <v>3</v>
      </c>
      <c r="I14" s="6" t="n">
        <v>90</v>
      </c>
      <c r="J14" s="10" t="n">
        <v>27</v>
      </c>
      <c r="K14" s="6" t="n">
        <v>54</v>
      </c>
      <c r="L14" s="6" t="n">
        <v>54</v>
      </c>
      <c r="M14" s="6" t="n">
        <v>51</v>
      </c>
      <c r="N14" s="6" t="n">
        <v>51</v>
      </c>
      <c r="O14" s="10" t="n">
        <v>100</v>
      </c>
      <c r="P14" s="10" t="n">
        <v>40</v>
      </c>
      <c r="Q14" s="11" t="n">
        <v>94.9</v>
      </c>
    </row>
    <row r="15" customFormat="false" ht="15" hidden="false" customHeight="false" outlineLevel="0" collapsed="false">
      <c r="A15" s="6" t="n">
        <v>12</v>
      </c>
      <c r="B15" s="21" t="s">
        <v>25</v>
      </c>
      <c r="C15" s="6" t="s">
        <v>34</v>
      </c>
      <c r="D15" s="6" t="n">
        <v>11</v>
      </c>
      <c r="E15" s="6" t="n">
        <v>36</v>
      </c>
      <c r="F15" s="11" t="n">
        <v>97</v>
      </c>
      <c r="G15" s="11" t="n">
        <v>29.1</v>
      </c>
      <c r="H15" s="6" t="n">
        <v>4</v>
      </c>
      <c r="I15" s="6" t="n">
        <v>100</v>
      </c>
      <c r="J15" s="10" t="n">
        <v>30</v>
      </c>
      <c r="K15" s="6" t="n">
        <v>542</v>
      </c>
      <c r="L15" s="6" t="n">
        <v>547</v>
      </c>
      <c r="M15" s="6" t="n">
        <v>531</v>
      </c>
      <c r="N15" s="6" t="n">
        <v>536</v>
      </c>
      <c r="O15" s="10" t="n">
        <v>99.0765436983274</v>
      </c>
      <c r="P15" s="10" t="n">
        <v>39.630617479331</v>
      </c>
      <c r="Q15" s="11" t="n">
        <v>98.8411437951204</v>
      </c>
    </row>
    <row r="16" customFormat="false" ht="15" hidden="false" customHeight="false" outlineLevel="0" collapsed="false">
      <c r="A16" s="6" t="n">
        <v>13</v>
      </c>
      <c r="B16" s="21" t="s">
        <v>25</v>
      </c>
      <c r="C16" s="9" t="s">
        <v>35</v>
      </c>
      <c r="D16" s="6" t="n">
        <v>10</v>
      </c>
      <c r="E16" s="6" t="n">
        <v>35.5</v>
      </c>
      <c r="F16" s="11" t="n">
        <v>93.1</v>
      </c>
      <c r="G16" s="11" t="n">
        <v>27.9</v>
      </c>
      <c r="H16" s="6" t="n">
        <v>5</v>
      </c>
      <c r="I16" s="6" t="n">
        <v>100</v>
      </c>
      <c r="J16" s="10" t="n">
        <v>30</v>
      </c>
      <c r="K16" s="6" t="n">
        <v>667</v>
      </c>
      <c r="L16" s="6" t="n">
        <v>670</v>
      </c>
      <c r="M16" s="6" t="n">
        <v>403</v>
      </c>
      <c r="N16" s="6" t="n">
        <v>410</v>
      </c>
      <c r="O16" s="10" t="n">
        <v>98.9224608663997</v>
      </c>
      <c r="P16" s="10" t="n">
        <v>39.5689843465599</v>
      </c>
      <c r="Q16" s="11" t="n">
        <v>97.5</v>
      </c>
    </row>
    <row r="17" customFormat="false" ht="15" hidden="false" customHeight="false" outlineLevel="0" collapsed="false">
      <c r="A17" s="6" t="n">
        <v>14</v>
      </c>
      <c r="B17" s="21" t="s">
        <v>25</v>
      </c>
      <c r="C17" s="9" t="s">
        <v>36</v>
      </c>
      <c r="D17" s="6" t="n">
        <v>9</v>
      </c>
      <c r="E17" s="6" t="n">
        <v>5</v>
      </c>
      <c r="F17" s="11" t="n">
        <v>58</v>
      </c>
      <c r="G17" s="11" t="n">
        <v>17.4</v>
      </c>
      <c r="H17" s="6" t="n">
        <v>3</v>
      </c>
      <c r="I17" s="6" t="n">
        <v>90</v>
      </c>
      <c r="J17" s="10" t="n">
        <v>27</v>
      </c>
      <c r="K17" s="6" t="n">
        <v>97</v>
      </c>
      <c r="L17" s="6" t="n">
        <v>97</v>
      </c>
      <c r="M17" s="6" t="n">
        <v>88</v>
      </c>
      <c r="N17" s="6" t="n">
        <v>90</v>
      </c>
      <c r="O17" s="10" t="n">
        <v>98.8888888888889</v>
      </c>
      <c r="P17" s="10" t="n">
        <v>39.5555555555556</v>
      </c>
      <c r="Q17" s="11" t="n">
        <v>84</v>
      </c>
    </row>
    <row r="18" customFormat="false" ht="15" hidden="false" customHeight="false" outlineLevel="0" collapsed="false">
      <c r="A18" s="6" t="n">
        <v>15</v>
      </c>
      <c r="B18" s="21" t="s">
        <v>25</v>
      </c>
      <c r="C18" s="6" t="s">
        <v>37</v>
      </c>
      <c r="D18" s="6" t="n">
        <v>9</v>
      </c>
      <c r="E18" s="6" t="n">
        <v>34</v>
      </c>
      <c r="F18" s="11" t="n">
        <v>98.4</v>
      </c>
      <c r="G18" s="11" t="n">
        <v>29.5</v>
      </c>
      <c r="H18" s="6" t="n">
        <v>4</v>
      </c>
      <c r="I18" s="6" t="n">
        <v>100</v>
      </c>
      <c r="J18" s="10" t="n">
        <v>30</v>
      </c>
      <c r="K18" s="6" t="n">
        <v>442</v>
      </c>
      <c r="L18" s="6" t="n">
        <v>448</v>
      </c>
      <c r="M18" s="6" t="n">
        <v>358</v>
      </c>
      <c r="N18" s="6" t="n">
        <v>364</v>
      </c>
      <c r="O18" s="10" t="n">
        <v>98.5061813186813</v>
      </c>
      <c r="P18" s="10" t="n">
        <v>39.4024725274725</v>
      </c>
      <c r="Q18" s="11" t="n">
        <v>89.9</v>
      </c>
    </row>
    <row r="19" customFormat="false" ht="15" hidden="false" customHeight="false" outlineLevel="0" collapsed="false">
      <c r="A19" s="6" t="n">
        <v>16</v>
      </c>
      <c r="B19" s="21" t="s">
        <v>25</v>
      </c>
      <c r="C19" s="6" t="s">
        <v>38</v>
      </c>
      <c r="D19" s="6" t="n">
        <v>11</v>
      </c>
      <c r="E19" s="6" t="n">
        <v>30.5</v>
      </c>
      <c r="F19" s="11" t="n">
        <v>90.4</v>
      </c>
      <c r="G19" s="11" t="n">
        <v>27.1</v>
      </c>
      <c r="H19" s="6" t="n">
        <v>3</v>
      </c>
      <c r="I19" s="6" t="n">
        <v>90</v>
      </c>
      <c r="J19" s="10" t="n">
        <v>27</v>
      </c>
      <c r="K19" s="6" t="n">
        <v>195</v>
      </c>
      <c r="L19" s="6" t="n">
        <v>198</v>
      </c>
      <c r="M19" s="6" t="n">
        <v>174</v>
      </c>
      <c r="N19" s="6" t="n">
        <v>176</v>
      </c>
      <c r="O19" s="10" t="n">
        <v>98.6742424242424</v>
      </c>
      <c r="P19" s="10" t="n">
        <v>39.469696969697</v>
      </c>
      <c r="Q19" s="11" t="n">
        <v>93.6</v>
      </c>
    </row>
    <row r="20" customFormat="false" ht="15" hidden="false" customHeight="false" outlineLevel="0" collapsed="false">
      <c r="A20" s="6" t="n">
        <v>17</v>
      </c>
      <c r="B20" s="21" t="s">
        <v>25</v>
      </c>
      <c r="C20" s="9" t="s">
        <v>39</v>
      </c>
      <c r="D20" s="6" t="n">
        <v>10</v>
      </c>
      <c r="E20" s="6" t="n">
        <v>32</v>
      </c>
      <c r="F20" s="11" t="n">
        <v>88.4</v>
      </c>
      <c r="G20" s="11" t="n">
        <v>26.5</v>
      </c>
      <c r="H20" s="6" t="n">
        <v>4</v>
      </c>
      <c r="I20" s="6" t="n">
        <v>100</v>
      </c>
      <c r="J20" s="10" t="n">
        <v>30</v>
      </c>
      <c r="K20" s="6" t="n">
        <v>578</v>
      </c>
      <c r="L20" s="6" t="n">
        <v>581</v>
      </c>
      <c r="M20" s="6" t="n">
        <v>510</v>
      </c>
      <c r="N20" s="6" t="n">
        <v>511</v>
      </c>
      <c r="O20" s="10" t="n">
        <v>99.6439770824983</v>
      </c>
      <c r="P20" s="10" t="n">
        <v>39.8575908329993</v>
      </c>
      <c r="Q20" s="11" t="n">
        <v>96.4</v>
      </c>
    </row>
    <row r="21" customFormat="false" ht="14.25" hidden="false" customHeight="true" outlineLevel="0" collapsed="false">
      <c r="A21" s="6" t="n">
        <v>18</v>
      </c>
      <c r="B21" s="21" t="s">
        <v>25</v>
      </c>
      <c r="C21" s="9" t="s">
        <v>40</v>
      </c>
      <c r="D21" s="6" t="n">
        <v>10</v>
      </c>
      <c r="E21" s="6" t="n">
        <v>30.5</v>
      </c>
      <c r="F21" s="11" t="n">
        <v>87.5</v>
      </c>
      <c r="G21" s="11" t="n">
        <v>26.344696969697</v>
      </c>
      <c r="H21" s="6" t="n">
        <v>4</v>
      </c>
      <c r="I21" s="6" t="n">
        <v>100</v>
      </c>
      <c r="J21" s="10" t="n">
        <v>30</v>
      </c>
      <c r="K21" s="6" t="n">
        <v>535</v>
      </c>
      <c r="L21" s="6" t="n">
        <v>542</v>
      </c>
      <c r="M21" s="6" t="n">
        <v>459</v>
      </c>
      <c r="N21" s="6" t="n">
        <v>469</v>
      </c>
      <c r="O21" s="11" t="n">
        <v>98.3</v>
      </c>
      <c r="P21" s="11" t="n">
        <v>39.3</v>
      </c>
      <c r="Q21" s="11" t="n">
        <v>95.6</v>
      </c>
    </row>
    <row r="22" customFormat="false" ht="15" hidden="false" customHeight="false" outlineLevel="0" collapsed="false">
      <c r="A22" s="6" t="n">
        <v>19</v>
      </c>
      <c r="B22" s="21" t="s">
        <v>25</v>
      </c>
      <c r="C22" s="6" t="s">
        <v>41</v>
      </c>
      <c r="D22" s="6" t="n">
        <v>9.5</v>
      </c>
      <c r="E22" s="6" t="n">
        <v>31</v>
      </c>
      <c r="F22" s="11" t="n">
        <v>86.5</v>
      </c>
      <c r="G22" s="11" t="n">
        <v>26</v>
      </c>
      <c r="H22" s="6" t="n">
        <v>3</v>
      </c>
      <c r="I22" s="6" t="n">
        <v>90</v>
      </c>
      <c r="J22" s="10" t="n">
        <v>27</v>
      </c>
      <c r="K22" s="6" t="n">
        <v>108</v>
      </c>
      <c r="L22" s="6" t="n">
        <v>108</v>
      </c>
      <c r="M22" s="6" t="n">
        <v>70</v>
      </c>
      <c r="N22" s="6" t="n">
        <v>71</v>
      </c>
      <c r="O22" s="10" t="n">
        <v>99.2957746478873</v>
      </c>
      <c r="P22" s="10" t="n">
        <v>39.7183098591549</v>
      </c>
      <c r="Q22" s="11" t="n">
        <v>92.7</v>
      </c>
    </row>
    <row r="23" customFormat="false" ht="15" hidden="false" customHeight="false" outlineLevel="0" collapsed="false">
      <c r="A23" s="6" t="n">
        <v>20</v>
      </c>
      <c r="B23" s="21" t="s">
        <v>25</v>
      </c>
      <c r="C23" s="6" t="s">
        <v>42</v>
      </c>
      <c r="D23" s="6" t="n">
        <v>11</v>
      </c>
      <c r="E23" s="6" t="n">
        <v>37</v>
      </c>
      <c r="F23" s="10" t="n">
        <v>100</v>
      </c>
      <c r="G23" s="10" t="n">
        <v>30</v>
      </c>
      <c r="H23" s="6" t="n">
        <v>2</v>
      </c>
      <c r="I23" s="6" t="n">
        <v>60</v>
      </c>
      <c r="J23" s="10" t="n">
        <v>18</v>
      </c>
      <c r="K23" s="6" t="n">
        <v>655</v>
      </c>
      <c r="L23" s="6" t="n">
        <v>655</v>
      </c>
      <c r="M23" s="6" t="n">
        <v>631</v>
      </c>
      <c r="N23" s="6" t="n">
        <v>636</v>
      </c>
      <c r="O23" s="11" t="n">
        <v>99.9</v>
      </c>
      <c r="P23" s="11" t="n">
        <v>40</v>
      </c>
      <c r="Q23" s="11" t="n">
        <v>88</v>
      </c>
    </row>
    <row r="24" customFormat="false" ht="15" hidden="false" customHeight="false" outlineLevel="0" collapsed="false">
      <c r="A24" s="6" t="n">
        <v>21</v>
      </c>
      <c r="B24" s="21" t="s">
        <v>25</v>
      </c>
      <c r="C24" s="6" t="s">
        <v>43</v>
      </c>
      <c r="D24" s="6" t="n">
        <v>11</v>
      </c>
      <c r="E24" s="6" t="n">
        <v>35</v>
      </c>
      <c r="F24" s="11" t="n">
        <v>97</v>
      </c>
      <c r="G24" s="11" t="n">
        <v>29.1</v>
      </c>
      <c r="H24" s="6" t="n">
        <v>4</v>
      </c>
      <c r="I24" s="6" t="n">
        <v>100</v>
      </c>
      <c r="J24" s="10" t="n">
        <v>30</v>
      </c>
      <c r="K24" s="6" t="n">
        <v>628</v>
      </c>
      <c r="L24" s="6" t="n">
        <v>628</v>
      </c>
      <c r="M24" s="6" t="n">
        <v>583</v>
      </c>
      <c r="N24" s="6" t="n">
        <v>583</v>
      </c>
      <c r="O24" s="10" t="n">
        <v>100</v>
      </c>
      <c r="P24" s="10" t="n">
        <v>40</v>
      </c>
      <c r="Q24" s="11" t="n">
        <v>99.1</v>
      </c>
    </row>
    <row r="25" customFormat="false" ht="15" hidden="false" customHeight="false" outlineLevel="0" collapsed="false">
      <c r="A25" s="6" t="n">
        <v>22</v>
      </c>
      <c r="B25" s="21" t="s">
        <v>25</v>
      </c>
      <c r="C25" s="6" t="s">
        <v>44</v>
      </c>
      <c r="D25" s="6" t="n">
        <v>11</v>
      </c>
      <c r="E25" s="6" t="n">
        <v>24</v>
      </c>
      <c r="F25" s="11" t="n">
        <v>83.5</v>
      </c>
      <c r="G25" s="11" t="n">
        <v>25.1</v>
      </c>
      <c r="H25" s="6" t="n">
        <v>4</v>
      </c>
      <c r="I25" s="6" t="n">
        <v>100</v>
      </c>
      <c r="J25" s="10" t="n">
        <v>30</v>
      </c>
      <c r="K25" s="6" t="n">
        <v>447</v>
      </c>
      <c r="L25" s="6" t="n">
        <v>448</v>
      </c>
      <c r="M25" s="6" t="n">
        <v>370</v>
      </c>
      <c r="N25" s="6" t="n">
        <v>372</v>
      </c>
      <c r="O25" s="10" t="n">
        <v>99.6195756528418</v>
      </c>
      <c r="P25" s="10" t="n">
        <v>39.8478302611367</v>
      </c>
      <c r="Q25" s="11" t="n">
        <v>94.9</v>
      </c>
    </row>
    <row r="26" customFormat="false" ht="15" hidden="false" customHeight="false" outlineLevel="0" collapsed="false">
      <c r="A26" s="6" t="n">
        <v>23</v>
      </c>
      <c r="B26" s="21" t="s">
        <v>25</v>
      </c>
      <c r="C26" s="6" t="s">
        <v>45</v>
      </c>
      <c r="D26" s="6" t="n">
        <v>9</v>
      </c>
      <c r="E26" s="6" t="n">
        <v>31</v>
      </c>
      <c r="F26" s="10" t="n">
        <v>96.969696969697</v>
      </c>
      <c r="G26" s="10" t="n">
        <v>29.0909090909091</v>
      </c>
      <c r="H26" s="6" t="n">
        <v>3</v>
      </c>
      <c r="I26" s="6" t="n">
        <v>90</v>
      </c>
      <c r="J26" s="10" t="n">
        <v>27</v>
      </c>
      <c r="K26" s="6" t="n">
        <v>78</v>
      </c>
      <c r="L26" s="6" t="n">
        <v>79</v>
      </c>
      <c r="M26" s="6" t="n">
        <v>78</v>
      </c>
      <c r="N26" s="6" t="n">
        <v>78</v>
      </c>
      <c r="O26" s="10" t="n">
        <v>99.3670886075949</v>
      </c>
      <c r="P26" s="10" t="n">
        <v>39.746835443038</v>
      </c>
      <c r="Q26" s="10" t="n">
        <v>95.8377445339471</v>
      </c>
    </row>
    <row r="27" customFormat="false" ht="15" hidden="false" customHeight="false" outlineLevel="0" collapsed="false">
      <c r="A27" s="6" t="n">
        <v>24</v>
      </c>
      <c r="B27" s="21" t="s">
        <v>25</v>
      </c>
      <c r="C27" s="6" t="s">
        <v>46</v>
      </c>
      <c r="D27" s="6" t="n">
        <v>8</v>
      </c>
      <c r="E27" s="6" t="n">
        <v>28.5</v>
      </c>
      <c r="F27" s="10" t="n">
        <v>86.3562091503268</v>
      </c>
      <c r="G27" s="10" t="n">
        <v>25.906862745098</v>
      </c>
      <c r="H27" s="6" t="n">
        <v>3</v>
      </c>
      <c r="I27" s="6" t="n">
        <v>90</v>
      </c>
      <c r="J27" s="10" t="n">
        <v>27</v>
      </c>
      <c r="K27" s="6" t="n">
        <v>158</v>
      </c>
      <c r="L27" s="6" t="n">
        <v>160</v>
      </c>
      <c r="M27" s="6" t="n">
        <v>142</v>
      </c>
      <c r="N27" s="6" t="n">
        <v>144</v>
      </c>
      <c r="O27" s="10" t="n">
        <v>98.6805555555556</v>
      </c>
      <c r="P27" s="10" t="n">
        <v>39.4722222222222</v>
      </c>
      <c r="Q27" s="10" t="n">
        <v>92.3790849673203</v>
      </c>
    </row>
    <row r="28" customFormat="false" ht="15" hidden="false" customHeight="false" outlineLevel="0" collapsed="false">
      <c r="A28" s="6" t="n">
        <v>25</v>
      </c>
      <c r="B28" s="21" t="s">
        <v>25</v>
      </c>
      <c r="C28" s="6" t="s">
        <v>47</v>
      </c>
      <c r="D28" s="6" t="n">
        <v>7.5</v>
      </c>
      <c r="E28" s="6" t="n">
        <v>30.5</v>
      </c>
      <c r="F28" s="11" t="n">
        <v>86</v>
      </c>
      <c r="G28" s="11" t="n">
        <v>25.8</v>
      </c>
      <c r="H28" s="6" t="n">
        <v>2</v>
      </c>
      <c r="I28" s="6" t="n">
        <v>60</v>
      </c>
      <c r="J28" s="10" t="n">
        <v>18</v>
      </c>
      <c r="K28" s="6" t="n">
        <v>219</v>
      </c>
      <c r="L28" s="6" t="n">
        <v>221</v>
      </c>
      <c r="M28" s="6" t="n">
        <v>197</v>
      </c>
      <c r="N28" s="6" t="n">
        <v>201</v>
      </c>
      <c r="O28" s="11" t="n">
        <v>98.8</v>
      </c>
      <c r="P28" s="11" t="n">
        <v>39.5</v>
      </c>
      <c r="Q28" s="11" t="n">
        <v>83.3</v>
      </c>
    </row>
    <row r="29" customFormat="false" ht="15" hidden="false" customHeight="false" outlineLevel="0" collapsed="false">
      <c r="A29" s="6" t="n">
        <v>26</v>
      </c>
      <c r="B29" s="21" t="s">
        <v>25</v>
      </c>
      <c r="C29" s="6" t="s">
        <v>48</v>
      </c>
      <c r="D29" s="6" t="n">
        <v>9</v>
      </c>
      <c r="E29" s="6" t="n">
        <v>37</v>
      </c>
      <c r="F29" s="11" t="n">
        <v>89.9</v>
      </c>
      <c r="G29" s="11" t="n">
        <v>27</v>
      </c>
      <c r="H29" s="6" t="n">
        <v>4</v>
      </c>
      <c r="I29" s="6" t="n">
        <v>100</v>
      </c>
      <c r="J29" s="10" t="n">
        <v>30</v>
      </c>
      <c r="K29" s="6" t="n">
        <v>207</v>
      </c>
      <c r="L29" s="6" t="n">
        <v>211</v>
      </c>
      <c r="M29" s="6" t="n">
        <v>133</v>
      </c>
      <c r="N29" s="6" t="n">
        <v>137</v>
      </c>
      <c r="O29" s="11" t="n">
        <v>98</v>
      </c>
      <c r="P29" s="11" t="n">
        <v>39.2</v>
      </c>
      <c r="Q29" s="11" t="n">
        <v>96.2</v>
      </c>
    </row>
    <row r="30" customFormat="false" ht="15" hidden="false" customHeight="false" outlineLevel="0" collapsed="false">
      <c r="A30" s="6" t="n">
        <v>27</v>
      </c>
      <c r="B30" s="21" t="s">
        <v>25</v>
      </c>
      <c r="C30" s="6" t="s">
        <v>49</v>
      </c>
      <c r="D30" s="6" t="n">
        <v>11</v>
      </c>
      <c r="E30" s="6" t="n">
        <v>35</v>
      </c>
      <c r="F30" s="11" t="n">
        <v>96.3</v>
      </c>
      <c r="G30" s="11" t="n">
        <v>28.9</v>
      </c>
      <c r="H30" s="6" t="n">
        <v>4</v>
      </c>
      <c r="I30" s="6" t="n">
        <v>100</v>
      </c>
      <c r="J30" s="10" t="n">
        <v>30</v>
      </c>
      <c r="K30" s="6" t="n">
        <v>602</v>
      </c>
      <c r="L30" s="6" t="n">
        <v>604</v>
      </c>
      <c r="M30" s="6" t="n">
        <v>558</v>
      </c>
      <c r="N30" s="6" t="n">
        <v>559</v>
      </c>
      <c r="O30" s="10" t="n">
        <v>99.7449916478101</v>
      </c>
      <c r="P30" s="10" t="n">
        <v>39.897996659124</v>
      </c>
      <c r="Q30" s="11" t="n">
        <v>98.8</v>
      </c>
    </row>
    <row r="31" customFormat="false" ht="15" hidden="false" customHeight="false" outlineLevel="0" collapsed="false">
      <c r="A31" s="6" t="n">
        <v>28</v>
      </c>
      <c r="B31" s="21" t="s">
        <v>50</v>
      </c>
      <c r="C31" s="6" t="s">
        <v>51</v>
      </c>
      <c r="D31" s="6" t="n">
        <v>8</v>
      </c>
      <c r="E31" s="6" t="n">
        <v>31.5</v>
      </c>
      <c r="F31" s="10" t="n">
        <v>89.4444444444444</v>
      </c>
      <c r="G31" s="10" t="n">
        <v>26.8333333333333</v>
      </c>
      <c r="H31" s="6" t="n">
        <v>5</v>
      </c>
      <c r="I31" s="6" t="n">
        <v>100</v>
      </c>
      <c r="J31" s="10" t="n">
        <v>30</v>
      </c>
      <c r="K31" s="6" t="n">
        <v>184</v>
      </c>
      <c r="L31" s="6" t="n">
        <v>185</v>
      </c>
      <c r="M31" s="6" t="n">
        <v>132</v>
      </c>
      <c r="N31" s="6" t="n">
        <v>132</v>
      </c>
      <c r="O31" s="10" t="n">
        <v>99.7297297297297</v>
      </c>
      <c r="P31" s="10" t="n">
        <v>39.8918918918919</v>
      </c>
      <c r="Q31" s="10" t="n">
        <v>96.7252252252252</v>
      </c>
    </row>
    <row r="32" customFormat="false" ht="15" hidden="false" customHeight="false" outlineLevel="0" collapsed="false">
      <c r="A32" s="6" t="n">
        <v>29</v>
      </c>
      <c r="B32" s="21" t="s">
        <v>50</v>
      </c>
      <c r="C32" s="6" t="s">
        <v>52</v>
      </c>
      <c r="D32" s="6" t="n">
        <v>8.5</v>
      </c>
      <c r="E32" s="6" t="n">
        <v>34.5</v>
      </c>
      <c r="F32" s="11" t="n">
        <v>93.2</v>
      </c>
      <c r="G32" s="11" t="n">
        <v>28</v>
      </c>
      <c r="H32" s="6" t="n">
        <v>4</v>
      </c>
      <c r="I32" s="6" t="n">
        <v>100</v>
      </c>
      <c r="J32" s="10" t="n">
        <v>30</v>
      </c>
      <c r="K32" s="6" t="n">
        <v>248</v>
      </c>
      <c r="L32" s="6" t="n">
        <v>250</v>
      </c>
      <c r="M32" s="6" t="n">
        <v>193</v>
      </c>
      <c r="N32" s="6" t="n">
        <v>196</v>
      </c>
      <c r="O32" s="10" t="n">
        <v>98.834693877551</v>
      </c>
      <c r="P32" s="10" t="n">
        <v>39.5338775510204</v>
      </c>
      <c r="Q32" s="11" t="n">
        <v>97.5</v>
      </c>
    </row>
    <row r="33" customFormat="false" ht="15" hidden="false" customHeight="false" outlineLevel="0" collapsed="false">
      <c r="A33" s="6" t="n">
        <v>30</v>
      </c>
      <c r="B33" s="21" t="s">
        <v>53</v>
      </c>
      <c r="C33" s="6" t="s">
        <v>54</v>
      </c>
      <c r="D33" s="6" t="n">
        <v>8</v>
      </c>
      <c r="E33" s="6" t="n">
        <v>35.5</v>
      </c>
      <c r="F33" s="11" t="n">
        <v>93.3</v>
      </c>
      <c r="G33" s="11" t="n">
        <v>28</v>
      </c>
      <c r="H33" s="6" t="n">
        <v>5</v>
      </c>
      <c r="I33" s="6" t="n">
        <v>100</v>
      </c>
      <c r="J33" s="10" t="n">
        <v>30</v>
      </c>
      <c r="K33" s="6" t="n">
        <v>358</v>
      </c>
      <c r="L33" s="6" t="n">
        <v>364</v>
      </c>
      <c r="M33" s="6" t="n">
        <v>329</v>
      </c>
      <c r="N33" s="6" t="n">
        <v>345</v>
      </c>
      <c r="O33" s="10" t="n">
        <v>96.856983596114</v>
      </c>
      <c r="P33" s="10" t="n">
        <v>38.7427934384456</v>
      </c>
      <c r="Q33" s="11" t="n">
        <v>96.7</v>
      </c>
    </row>
    <row r="34" customFormat="false" ht="15" hidden="false" customHeight="false" outlineLevel="0" collapsed="false">
      <c r="A34" s="6" t="n">
        <v>31</v>
      </c>
      <c r="B34" s="21" t="s">
        <v>53</v>
      </c>
      <c r="C34" s="6" t="s">
        <v>55</v>
      </c>
      <c r="D34" s="6" t="n">
        <v>9</v>
      </c>
      <c r="E34" s="6" t="n">
        <v>35</v>
      </c>
      <c r="F34" s="10" t="n">
        <v>98.6111111111111</v>
      </c>
      <c r="G34" s="10" t="n">
        <v>29.5833333333333</v>
      </c>
      <c r="H34" s="6" t="n">
        <v>5</v>
      </c>
      <c r="I34" s="6" t="n">
        <v>100</v>
      </c>
      <c r="J34" s="10" t="n">
        <v>30</v>
      </c>
      <c r="K34" s="6" t="n">
        <v>570</v>
      </c>
      <c r="L34" s="6" t="n">
        <v>573</v>
      </c>
      <c r="M34" s="6" t="n">
        <v>442</v>
      </c>
      <c r="N34" s="6" t="n">
        <v>447</v>
      </c>
      <c r="O34" s="10" t="n">
        <v>99.1789357789569</v>
      </c>
      <c r="P34" s="10" t="n">
        <v>39.6715743115828</v>
      </c>
      <c r="Q34" s="10" t="n">
        <v>99.2549076449161</v>
      </c>
    </row>
    <row r="35" customFormat="false" ht="15" hidden="false" customHeight="false" outlineLevel="0" collapsed="false">
      <c r="A35" s="6" t="n">
        <v>32</v>
      </c>
      <c r="B35" s="21" t="s">
        <v>56</v>
      </c>
      <c r="C35" s="6" t="s">
        <v>57</v>
      </c>
      <c r="D35" s="6" t="n">
        <v>7.5</v>
      </c>
      <c r="E35" s="6" t="n">
        <v>29.5</v>
      </c>
      <c r="F35" s="11" t="n">
        <v>84</v>
      </c>
      <c r="G35" s="11" t="n">
        <v>25.2</v>
      </c>
      <c r="H35" s="6" t="n">
        <v>5</v>
      </c>
      <c r="I35" s="6" t="n">
        <v>100</v>
      </c>
      <c r="J35" s="10" t="n">
        <v>30</v>
      </c>
      <c r="K35" s="6" t="n">
        <v>101</v>
      </c>
      <c r="L35" s="6" t="n">
        <v>101</v>
      </c>
      <c r="M35" s="6" t="n">
        <v>73</v>
      </c>
      <c r="N35" s="6" t="n">
        <v>73</v>
      </c>
      <c r="O35" s="10" t="n">
        <v>100</v>
      </c>
      <c r="P35" s="10" t="n">
        <v>40</v>
      </c>
      <c r="Q35" s="11" t="n">
        <v>95.2</v>
      </c>
    </row>
    <row r="36" customFormat="false" ht="15" hidden="false" customHeight="false" outlineLevel="0" collapsed="false">
      <c r="A36" s="6" t="n">
        <v>33</v>
      </c>
      <c r="B36" s="21" t="s">
        <v>58</v>
      </c>
      <c r="C36" s="6" t="s">
        <v>59</v>
      </c>
      <c r="D36" s="6" t="n">
        <v>9.5</v>
      </c>
      <c r="E36" s="6" t="n">
        <v>34.5</v>
      </c>
      <c r="F36" s="11" t="n">
        <v>87.5</v>
      </c>
      <c r="G36" s="11" t="n">
        <v>26.3</v>
      </c>
      <c r="H36" s="6" t="n">
        <v>3</v>
      </c>
      <c r="I36" s="6" t="n">
        <v>90</v>
      </c>
      <c r="J36" s="10" t="n">
        <v>27</v>
      </c>
      <c r="K36" s="6" t="n">
        <v>244</v>
      </c>
      <c r="L36" s="6" t="n">
        <v>254</v>
      </c>
      <c r="M36" s="6" t="n">
        <v>157</v>
      </c>
      <c r="N36" s="6" t="n">
        <v>165</v>
      </c>
      <c r="O36" s="10" t="n">
        <v>95.6072536387497</v>
      </c>
      <c r="P36" s="10" t="n">
        <v>38.2429014554999</v>
      </c>
      <c r="Q36" s="11" t="n">
        <v>91.5</v>
      </c>
    </row>
    <row r="37" customFormat="false" ht="15" hidden="false" customHeight="false" outlineLevel="0" collapsed="false">
      <c r="A37" s="6" t="n">
        <v>34</v>
      </c>
      <c r="B37" s="21" t="s">
        <v>60</v>
      </c>
      <c r="C37" s="6" t="s">
        <v>61</v>
      </c>
      <c r="D37" s="6" t="n">
        <v>7.5</v>
      </c>
      <c r="E37" s="6" t="n">
        <v>21.5</v>
      </c>
      <c r="F37" s="11" t="n">
        <v>71.5</v>
      </c>
      <c r="G37" s="11" t="n">
        <v>21.5</v>
      </c>
      <c r="H37" s="6" t="n">
        <v>3</v>
      </c>
      <c r="I37" s="6" t="n">
        <v>90</v>
      </c>
      <c r="J37" s="10" t="n">
        <v>27</v>
      </c>
      <c r="K37" s="6" t="n">
        <v>113</v>
      </c>
      <c r="L37" s="6" t="n">
        <v>114</v>
      </c>
      <c r="M37" s="6" t="n">
        <v>97</v>
      </c>
      <c r="N37" s="6" t="n">
        <v>97</v>
      </c>
      <c r="O37" s="10" t="n">
        <v>99.5614035087719</v>
      </c>
      <c r="P37" s="10" t="n">
        <v>39.8245614035088</v>
      </c>
      <c r="Q37" s="11" t="n">
        <v>88.3</v>
      </c>
    </row>
    <row r="38" customFormat="false" ht="15" hidden="false" customHeight="false" outlineLevel="0" collapsed="false">
      <c r="A38" s="6" t="n">
        <v>35</v>
      </c>
      <c r="B38" s="21" t="s">
        <v>62</v>
      </c>
      <c r="C38" s="6" t="s">
        <v>63</v>
      </c>
      <c r="D38" s="6" t="n">
        <v>8</v>
      </c>
      <c r="E38" s="6" t="n">
        <v>34</v>
      </c>
      <c r="F38" s="11" t="n">
        <v>92.5</v>
      </c>
      <c r="G38" s="11" t="n">
        <v>27.8</v>
      </c>
      <c r="H38" s="6" t="n">
        <v>4</v>
      </c>
      <c r="I38" s="6" t="n">
        <v>100</v>
      </c>
      <c r="J38" s="10" t="n">
        <v>30</v>
      </c>
      <c r="K38" s="6" t="n">
        <v>118</v>
      </c>
      <c r="L38" s="6" t="n">
        <v>119</v>
      </c>
      <c r="M38" s="6" t="n">
        <v>83</v>
      </c>
      <c r="N38" s="6" t="n">
        <v>83</v>
      </c>
      <c r="O38" s="10" t="n">
        <v>99.5798319327731</v>
      </c>
      <c r="P38" s="10" t="n">
        <v>39.8319327731093</v>
      </c>
      <c r="Q38" s="11" t="n">
        <v>97.6</v>
      </c>
    </row>
    <row r="39" customFormat="false" ht="15" hidden="false" customHeight="false" outlineLevel="0" collapsed="false">
      <c r="A39" s="6" t="n">
        <v>36</v>
      </c>
      <c r="B39" s="21" t="s">
        <v>64</v>
      </c>
      <c r="C39" s="6" t="s">
        <v>65</v>
      </c>
      <c r="D39" s="6" t="n">
        <v>7.5</v>
      </c>
      <c r="E39" s="6" t="n">
        <v>28</v>
      </c>
      <c r="F39" s="11" t="n">
        <v>85.6</v>
      </c>
      <c r="G39" s="11" t="n">
        <v>25.7</v>
      </c>
      <c r="H39" s="6" t="n">
        <v>2</v>
      </c>
      <c r="I39" s="6" t="n">
        <v>60</v>
      </c>
      <c r="J39" s="10" t="n">
        <v>18</v>
      </c>
      <c r="K39" s="6" t="n">
        <v>18</v>
      </c>
      <c r="L39" s="6" t="n">
        <v>19</v>
      </c>
      <c r="M39" s="6" t="n">
        <v>12</v>
      </c>
      <c r="N39" s="6" t="n">
        <v>12</v>
      </c>
      <c r="O39" s="10" t="n">
        <v>97.3684210526316</v>
      </c>
      <c r="P39" s="10" t="n">
        <v>38.9473684210526</v>
      </c>
      <c r="Q39" s="11" t="n">
        <v>82.6</v>
      </c>
    </row>
    <row r="40" customFormat="false" ht="15" hidden="false" customHeight="false" outlineLevel="0" collapsed="false">
      <c r="A40" s="6" t="n">
        <v>37</v>
      </c>
      <c r="B40" s="21" t="s">
        <v>66</v>
      </c>
      <c r="C40" s="6" t="s">
        <v>67</v>
      </c>
      <c r="D40" s="6" t="n">
        <v>9</v>
      </c>
      <c r="E40" s="6" t="n">
        <v>23</v>
      </c>
      <c r="F40" s="10" t="n">
        <v>82.8571428571428</v>
      </c>
      <c r="G40" s="10" t="n">
        <v>24.8571428571429</v>
      </c>
      <c r="H40" s="6" t="n">
        <v>5</v>
      </c>
      <c r="I40" s="6" t="n">
        <v>100</v>
      </c>
      <c r="J40" s="10" t="n">
        <v>30</v>
      </c>
      <c r="K40" s="6" t="n">
        <v>250</v>
      </c>
      <c r="L40" s="6" t="n">
        <v>250</v>
      </c>
      <c r="M40" s="6" t="n">
        <v>193</v>
      </c>
      <c r="N40" s="6" t="n">
        <v>193</v>
      </c>
      <c r="O40" s="10" t="n">
        <v>100</v>
      </c>
      <c r="P40" s="10" t="n">
        <v>40</v>
      </c>
      <c r="Q40" s="10" t="n">
        <v>94.8571428571429</v>
      </c>
    </row>
    <row r="41" customFormat="false" ht="15" hidden="false" customHeight="false" outlineLevel="0" collapsed="false">
      <c r="A41" s="6" t="n">
        <v>38</v>
      </c>
      <c r="B41" s="21" t="s">
        <v>68</v>
      </c>
      <c r="C41" s="6" t="s">
        <v>69</v>
      </c>
      <c r="D41" s="6" t="n">
        <v>7</v>
      </c>
      <c r="E41" s="6" t="n">
        <v>28.5</v>
      </c>
      <c r="F41" s="10" t="n">
        <v>79.6031746031746</v>
      </c>
      <c r="G41" s="10" t="n">
        <v>23.8809523809524</v>
      </c>
      <c r="H41" s="6" t="n">
        <v>4</v>
      </c>
      <c r="I41" s="6" t="n">
        <v>100</v>
      </c>
      <c r="J41" s="10" t="n">
        <v>30</v>
      </c>
      <c r="K41" s="6" t="n">
        <v>90</v>
      </c>
      <c r="L41" s="6" t="n">
        <v>90</v>
      </c>
      <c r="M41" s="6" t="n">
        <v>70</v>
      </c>
      <c r="N41" s="6" t="n">
        <v>71</v>
      </c>
      <c r="O41" s="10" t="n">
        <v>99.2957746478873</v>
      </c>
      <c r="P41" s="10" t="n">
        <v>39.7183098591549</v>
      </c>
      <c r="Q41" s="10" t="n">
        <v>93.5992622401073</v>
      </c>
    </row>
    <row r="42" customFormat="false" ht="15" hidden="false" customHeight="false" outlineLevel="0" collapsed="false">
      <c r="A42" s="6" t="n">
        <v>39</v>
      </c>
      <c r="B42" s="21" t="s">
        <v>70</v>
      </c>
      <c r="C42" s="6" t="s">
        <v>71</v>
      </c>
      <c r="D42" s="6" t="n">
        <v>9</v>
      </c>
      <c r="E42" s="6" t="n">
        <v>24.5</v>
      </c>
      <c r="F42" s="11" t="n">
        <v>87.2</v>
      </c>
      <c r="G42" s="11" t="n">
        <v>26.2</v>
      </c>
      <c r="H42" s="6" t="n">
        <v>3</v>
      </c>
      <c r="I42" s="6" t="n">
        <v>90</v>
      </c>
      <c r="J42" s="10" t="n">
        <v>27</v>
      </c>
      <c r="K42" s="6" t="n">
        <v>79</v>
      </c>
      <c r="L42" s="6" t="n">
        <v>80</v>
      </c>
      <c r="M42" s="6" t="n">
        <v>59</v>
      </c>
      <c r="N42" s="6" t="n">
        <v>61</v>
      </c>
      <c r="O42" s="10" t="n">
        <v>97.7356557377049</v>
      </c>
      <c r="P42" s="10" t="n">
        <v>39.094262295082</v>
      </c>
      <c r="Q42" s="11" t="n">
        <v>92.3</v>
      </c>
    </row>
    <row r="43" customFormat="false" ht="15" hidden="false" customHeight="false" outlineLevel="0" collapsed="false">
      <c r="A43" s="6" t="n">
        <v>40</v>
      </c>
      <c r="B43" s="21" t="s">
        <v>72</v>
      </c>
      <c r="C43" s="6" t="s">
        <v>73</v>
      </c>
      <c r="D43" s="6" t="n">
        <v>10</v>
      </c>
      <c r="E43" s="6" t="n">
        <v>36</v>
      </c>
      <c r="F43" s="10" t="n">
        <v>92.822966507177</v>
      </c>
      <c r="G43" s="10" t="n">
        <v>27.8468899521531</v>
      </c>
      <c r="H43" s="6" t="n">
        <v>3</v>
      </c>
      <c r="I43" s="6" t="n">
        <v>90</v>
      </c>
      <c r="J43" s="10" t="n">
        <v>27</v>
      </c>
      <c r="K43" s="6" t="n">
        <v>586</v>
      </c>
      <c r="L43" s="6" t="n">
        <v>592</v>
      </c>
      <c r="M43" s="6" t="n">
        <v>477</v>
      </c>
      <c r="N43" s="6" t="n">
        <v>481</v>
      </c>
      <c r="O43" s="10" t="n">
        <v>99.0774428274428</v>
      </c>
      <c r="P43" s="10" t="n">
        <v>39.6309771309771</v>
      </c>
      <c r="Q43" s="10" t="n">
        <v>94.4778670831302</v>
      </c>
    </row>
    <row r="44" customFormat="false" ht="15" hidden="false" customHeight="false" outlineLevel="0" collapsed="false">
      <c r="A44" s="6" t="n">
        <v>41</v>
      </c>
      <c r="B44" s="21" t="s">
        <v>74</v>
      </c>
      <c r="C44" s="6" t="s">
        <v>75</v>
      </c>
      <c r="D44" s="6" t="n">
        <v>8.5</v>
      </c>
      <c r="E44" s="6" t="n">
        <v>22.5</v>
      </c>
      <c r="F44" s="11" t="n">
        <v>77</v>
      </c>
      <c r="G44" s="11" t="n">
        <v>23.1</v>
      </c>
      <c r="H44" s="6" t="n">
        <v>4</v>
      </c>
      <c r="I44" s="6" t="n">
        <v>100</v>
      </c>
      <c r="J44" s="10" t="n">
        <v>30</v>
      </c>
      <c r="K44" s="6" t="n">
        <v>74</v>
      </c>
      <c r="L44" s="6" t="n">
        <v>74</v>
      </c>
      <c r="M44" s="6" t="n">
        <v>50</v>
      </c>
      <c r="N44" s="6" t="n">
        <v>50</v>
      </c>
      <c r="O44" s="10" t="n">
        <v>100</v>
      </c>
      <c r="P44" s="10" t="n">
        <v>40</v>
      </c>
      <c r="Q44" s="11" t="n">
        <v>93.1</v>
      </c>
    </row>
    <row r="45" customFormat="false" ht="15" hidden="false" customHeight="false" outlineLevel="0" collapsed="false">
      <c r="A45" s="6" t="n">
        <v>42</v>
      </c>
      <c r="B45" s="21" t="s">
        <v>76</v>
      </c>
      <c r="C45" s="6" t="s">
        <v>77</v>
      </c>
      <c r="D45" s="6" t="n">
        <v>7.5</v>
      </c>
      <c r="E45" s="6" t="n">
        <v>34</v>
      </c>
      <c r="F45" s="11" t="n">
        <v>93.2</v>
      </c>
      <c r="G45" s="11" t="n">
        <v>28</v>
      </c>
      <c r="H45" s="6" t="n">
        <v>3</v>
      </c>
      <c r="I45" s="6" t="n">
        <v>90</v>
      </c>
      <c r="J45" s="10" t="n">
        <v>27</v>
      </c>
      <c r="K45" s="6" t="n">
        <v>99</v>
      </c>
      <c r="L45" s="6" t="n">
        <v>99</v>
      </c>
      <c r="M45" s="6" t="n">
        <v>86</v>
      </c>
      <c r="N45" s="6" t="n">
        <v>88</v>
      </c>
      <c r="O45" s="10" t="n">
        <v>98.8636363636364</v>
      </c>
      <c r="P45" s="10" t="n">
        <v>39.5454545454545</v>
      </c>
      <c r="Q45" s="11" t="n">
        <v>94.5</v>
      </c>
    </row>
    <row r="46" customFormat="false" ht="15" hidden="false" customHeight="false" outlineLevel="0" collapsed="false">
      <c r="A46" s="6" t="n">
        <v>43</v>
      </c>
      <c r="B46" s="21" t="s">
        <v>78</v>
      </c>
      <c r="C46" s="6" t="s">
        <v>79</v>
      </c>
      <c r="D46" s="6" t="n">
        <v>8</v>
      </c>
      <c r="E46" s="6" t="n">
        <v>36</v>
      </c>
      <c r="F46" s="11" t="n">
        <v>94.1</v>
      </c>
      <c r="G46" s="11" t="n">
        <v>28.2</v>
      </c>
      <c r="H46" s="6" t="n">
        <v>4</v>
      </c>
      <c r="I46" s="6" t="n">
        <v>100</v>
      </c>
      <c r="J46" s="10" t="n">
        <v>30</v>
      </c>
      <c r="K46" s="6" t="n">
        <v>666</v>
      </c>
      <c r="L46" s="6" t="n">
        <v>666</v>
      </c>
      <c r="M46" s="6" t="n">
        <v>590</v>
      </c>
      <c r="N46" s="6" t="n">
        <v>591</v>
      </c>
      <c r="O46" s="10" t="n">
        <v>99.9153976311337</v>
      </c>
      <c r="P46" s="10" t="n">
        <v>39.9661590524535</v>
      </c>
      <c r="Q46" s="11" t="n">
        <v>98.2</v>
      </c>
    </row>
    <row r="47" customFormat="false" ht="15" hidden="false" customHeight="false" outlineLevel="0" collapsed="false">
      <c r="A47" s="6" t="n">
        <v>44</v>
      </c>
      <c r="B47" s="21" t="s">
        <v>80</v>
      </c>
      <c r="C47" s="6" t="s">
        <v>81</v>
      </c>
      <c r="D47" s="6" t="n">
        <v>9</v>
      </c>
      <c r="E47" s="6" t="n">
        <v>13.5</v>
      </c>
      <c r="F47" s="11" t="n">
        <v>72</v>
      </c>
      <c r="G47" s="11" t="n">
        <v>21.6</v>
      </c>
      <c r="H47" s="6" t="n">
        <v>4</v>
      </c>
      <c r="I47" s="6" t="n">
        <v>100</v>
      </c>
      <c r="J47" s="10" t="n">
        <v>30</v>
      </c>
      <c r="K47" s="6" t="n">
        <v>50</v>
      </c>
      <c r="L47" s="6" t="n">
        <v>50</v>
      </c>
      <c r="M47" s="6" t="n">
        <v>44</v>
      </c>
      <c r="N47" s="6" t="n">
        <v>44</v>
      </c>
      <c r="O47" s="10" t="n">
        <v>100</v>
      </c>
      <c r="P47" s="10" t="n">
        <v>40</v>
      </c>
      <c r="Q47" s="11" t="n">
        <v>91.6</v>
      </c>
    </row>
    <row r="48" customFormat="false" ht="15" hidden="false" customHeight="false" outlineLevel="0" collapsed="false">
      <c r="A48" s="6" t="n">
        <v>45</v>
      </c>
      <c r="B48" s="21" t="s">
        <v>82</v>
      </c>
      <c r="C48" s="6" t="s">
        <v>83</v>
      </c>
      <c r="D48" s="6" t="n">
        <v>8</v>
      </c>
      <c r="E48" s="6" t="n">
        <v>31</v>
      </c>
      <c r="F48" s="11" t="n">
        <v>89.8</v>
      </c>
      <c r="G48" s="11" t="n">
        <v>26.9</v>
      </c>
      <c r="H48" s="6" t="n">
        <v>4</v>
      </c>
      <c r="I48" s="6" t="n">
        <v>100</v>
      </c>
      <c r="J48" s="10" t="n">
        <v>30</v>
      </c>
      <c r="K48" s="6" t="n">
        <v>78</v>
      </c>
      <c r="L48" s="6" t="n">
        <v>78</v>
      </c>
      <c r="M48" s="6" t="n">
        <v>57</v>
      </c>
      <c r="N48" s="6" t="n">
        <v>58</v>
      </c>
      <c r="O48" s="10" t="n">
        <v>99.1379310344828</v>
      </c>
      <c r="P48" s="10" t="n">
        <v>39.6551724137931</v>
      </c>
      <c r="Q48" s="11" t="n">
        <v>96.6</v>
      </c>
    </row>
    <row r="49" customFormat="false" ht="15" hidden="false" customHeight="false" outlineLevel="0" collapsed="false">
      <c r="A49" s="6" t="n">
        <v>46</v>
      </c>
      <c r="B49" s="21" t="s">
        <v>84</v>
      </c>
      <c r="C49" s="6" t="s">
        <v>85</v>
      </c>
      <c r="D49" s="6" t="n">
        <v>8</v>
      </c>
      <c r="E49" s="6" t="n">
        <v>30</v>
      </c>
      <c r="F49" s="10" t="n">
        <v>87.3015873015873</v>
      </c>
      <c r="G49" s="10" t="n">
        <v>26.1904761904762</v>
      </c>
      <c r="H49" s="6" t="n">
        <v>3</v>
      </c>
      <c r="I49" s="6" t="n">
        <v>90</v>
      </c>
      <c r="J49" s="10" t="n">
        <v>27</v>
      </c>
      <c r="K49" s="6" t="n">
        <v>373</v>
      </c>
      <c r="L49" s="6" t="n">
        <v>374</v>
      </c>
      <c r="M49" s="6" t="n">
        <v>366</v>
      </c>
      <c r="N49" s="6" t="n">
        <v>366</v>
      </c>
      <c r="O49" s="10" t="n">
        <v>99.8663101604278</v>
      </c>
      <c r="P49" s="10" t="n">
        <v>39.9465240641711</v>
      </c>
      <c r="Q49" s="10" t="n">
        <v>93.1370002546473</v>
      </c>
    </row>
    <row r="50" customFormat="false" ht="15" hidden="false" customHeight="false" outlineLevel="0" collapsed="false">
      <c r="A50" s="6" t="n">
        <v>47</v>
      </c>
      <c r="B50" s="21" t="s">
        <v>86</v>
      </c>
      <c r="C50" s="6" t="s">
        <v>87</v>
      </c>
      <c r="D50" s="6" t="n">
        <v>6.5</v>
      </c>
      <c r="E50" s="6" t="n">
        <v>34</v>
      </c>
      <c r="F50" s="11" t="n">
        <v>86.2</v>
      </c>
      <c r="G50" s="11" t="n">
        <v>25.9</v>
      </c>
      <c r="H50" s="6" t="n">
        <v>4</v>
      </c>
      <c r="I50" s="6" t="n">
        <v>100</v>
      </c>
      <c r="J50" s="10" t="n">
        <v>30</v>
      </c>
      <c r="K50" s="6" t="n">
        <v>61</v>
      </c>
      <c r="L50" s="6" t="n">
        <v>64</v>
      </c>
      <c r="M50" s="6" t="n">
        <v>32</v>
      </c>
      <c r="N50" s="6" t="n">
        <v>38</v>
      </c>
      <c r="O50" s="10" t="n">
        <v>89.7615131578947</v>
      </c>
      <c r="P50" s="10" t="n">
        <v>35.9046052631579</v>
      </c>
      <c r="Q50" s="11" t="n">
        <v>91.8</v>
      </c>
    </row>
    <row r="51" customFormat="false" ht="15" hidden="false" customHeight="false" outlineLevel="0" collapsed="false">
      <c r="A51" s="6" t="n">
        <v>48</v>
      </c>
      <c r="B51" s="21" t="s">
        <v>88</v>
      </c>
      <c r="C51" s="6" t="s">
        <v>89</v>
      </c>
      <c r="D51" s="6" t="n">
        <v>8</v>
      </c>
      <c r="E51" s="6" t="n">
        <v>32</v>
      </c>
      <c r="F51" s="11" t="n">
        <v>89.4</v>
      </c>
      <c r="G51" s="11" t="n">
        <v>26.8</v>
      </c>
      <c r="H51" s="6" t="n">
        <v>4</v>
      </c>
      <c r="I51" s="6" t="n">
        <v>100</v>
      </c>
      <c r="J51" s="10" t="n">
        <v>30</v>
      </c>
      <c r="K51" s="6" t="n">
        <v>114</v>
      </c>
      <c r="L51" s="6" t="n">
        <v>114</v>
      </c>
      <c r="M51" s="6" t="n">
        <v>109</v>
      </c>
      <c r="N51" s="6" t="n">
        <v>110</v>
      </c>
      <c r="O51" s="10" t="n">
        <v>99.5454545454546</v>
      </c>
      <c r="P51" s="10" t="n">
        <v>39.8181818181818</v>
      </c>
      <c r="Q51" s="11" t="n">
        <v>96.6</v>
      </c>
    </row>
    <row r="52" customFormat="false" ht="15" hidden="false" customHeight="false" outlineLevel="0" collapsed="false">
      <c r="A52" s="6" t="n">
        <v>49</v>
      </c>
      <c r="B52" s="21" t="s">
        <v>90</v>
      </c>
      <c r="C52" s="6" t="s">
        <v>91</v>
      </c>
      <c r="D52" s="6" t="n">
        <v>9</v>
      </c>
      <c r="E52" s="6" t="n">
        <v>32.5</v>
      </c>
      <c r="F52" s="11" t="n">
        <v>97.9</v>
      </c>
      <c r="G52" s="11" t="n">
        <v>29.4</v>
      </c>
      <c r="H52" s="6" t="n">
        <v>3</v>
      </c>
      <c r="I52" s="6" t="n">
        <v>90</v>
      </c>
      <c r="J52" s="10" t="n">
        <v>27</v>
      </c>
      <c r="K52" s="6" t="n">
        <v>456</v>
      </c>
      <c r="L52" s="6" t="n">
        <v>456</v>
      </c>
      <c r="M52" s="6" t="n">
        <v>450</v>
      </c>
      <c r="N52" s="6" t="n">
        <v>450</v>
      </c>
      <c r="O52" s="10" t="n">
        <v>100</v>
      </c>
      <c r="P52" s="10" t="n">
        <v>40</v>
      </c>
      <c r="Q52" s="11" t="n">
        <v>96.4</v>
      </c>
    </row>
    <row r="53" customFormat="false" ht="15" hidden="false" customHeight="false" outlineLevel="0" collapsed="false">
      <c r="A53" s="6" t="n">
        <v>50</v>
      </c>
      <c r="B53" s="21" t="s">
        <v>92</v>
      </c>
      <c r="C53" s="6" t="s">
        <v>93</v>
      </c>
      <c r="D53" s="6" t="n">
        <v>10</v>
      </c>
      <c r="E53" s="6" t="n">
        <v>26.5</v>
      </c>
      <c r="F53" s="10" t="n">
        <v>82.260101010101</v>
      </c>
      <c r="G53" s="10" t="n">
        <v>24.6780303030303</v>
      </c>
      <c r="H53" s="6" t="n">
        <v>5</v>
      </c>
      <c r="I53" s="6" t="n">
        <v>100</v>
      </c>
      <c r="J53" s="10" t="n">
        <v>30</v>
      </c>
      <c r="K53" s="6" t="n">
        <v>236</v>
      </c>
      <c r="L53" s="6" t="n">
        <v>236</v>
      </c>
      <c r="M53" s="6" t="n">
        <v>191</v>
      </c>
      <c r="N53" s="6" t="n">
        <v>193</v>
      </c>
      <c r="O53" s="10" t="n">
        <v>99.4818652849741</v>
      </c>
      <c r="P53" s="10" t="n">
        <v>39.7927461139896</v>
      </c>
      <c r="Q53" s="10" t="n">
        <v>94.4707764170199</v>
      </c>
    </row>
    <row r="54" customFormat="false" ht="15" hidden="false" customHeight="false" outlineLevel="0" collapsed="false">
      <c r="A54" s="6" t="n">
        <v>51</v>
      </c>
      <c r="B54" s="21" t="s">
        <v>94</v>
      </c>
      <c r="C54" s="6" t="s">
        <v>95</v>
      </c>
      <c r="D54" s="6" t="n">
        <v>9</v>
      </c>
      <c r="E54" s="6" t="n">
        <v>21</v>
      </c>
      <c r="F54" s="11" t="n">
        <v>79.8</v>
      </c>
      <c r="G54" s="11" t="n">
        <v>23.9</v>
      </c>
      <c r="H54" s="6" t="n">
        <v>4</v>
      </c>
      <c r="I54" s="6" t="n">
        <v>100</v>
      </c>
      <c r="J54" s="10" t="n">
        <v>30</v>
      </c>
      <c r="K54" s="6" t="n">
        <v>86</v>
      </c>
      <c r="L54" s="6" t="n">
        <v>86</v>
      </c>
      <c r="M54" s="6" t="n">
        <v>62</v>
      </c>
      <c r="N54" s="6" t="n">
        <v>63</v>
      </c>
      <c r="O54" s="10" t="n">
        <v>99.2063492063492</v>
      </c>
      <c r="P54" s="10" t="n">
        <v>39.6825396825397</v>
      </c>
      <c r="Q54" s="11" t="n">
        <v>93.6</v>
      </c>
    </row>
    <row r="55" customFormat="false" ht="15" hidden="false" customHeight="false" outlineLevel="0" collapsed="false">
      <c r="A55" s="6" t="n">
        <v>52</v>
      </c>
      <c r="B55" s="21" t="s">
        <v>96</v>
      </c>
      <c r="C55" s="6" t="s">
        <v>97</v>
      </c>
      <c r="D55" s="6" t="n">
        <v>7.5</v>
      </c>
      <c r="E55" s="6" t="n">
        <v>19.5</v>
      </c>
      <c r="F55" s="11" t="n">
        <v>68</v>
      </c>
      <c r="G55" s="11" t="n">
        <v>20.4</v>
      </c>
      <c r="H55" s="6" t="n">
        <v>4</v>
      </c>
      <c r="I55" s="6" t="n">
        <v>100</v>
      </c>
      <c r="J55" s="10" t="n">
        <v>30</v>
      </c>
      <c r="K55" s="6" t="n">
        <v>262</v>
      </c>
      <c r="L55" s="6" t="n">
        <v>262</v>
      </c>
      <c r="M55" s="6" t="n">
        <v>223</v>
      </c>
      <c r="N55" s="6" t="n">
        <v>225</v>
      </c>
      <c r="O55" s="11" t="n">
        <v>99.1</v>
      </c>
      <c r="P55" s="11" t="n">
        <v>39.6</v>
      </c>
      <c r="Q55" s="11" t="n">
        <v>90</v>
      </c>
    </row>
    <row r="56" customFormat="false" ht="15" hidden="false" customHeight="false" outlineLevel="0" collapsed="false">
      <c r="A56" s="6" t="n">
        <v>53</v>
      </c>
      <c r="B56" s="21" t="s">
        <v>98</v>
      </c>
      <c r="C56" s="6" t="s">
        <v>99</v>
      </c>
      <c r="D56" s="6" t="n">
        <v>9</v>
      </c>
      <c r="E56" s="6" t="n">
        <v>34</v>
      </c>
      <c r="F56" s="10" t="n">
        <v>100</v>
      </c>
      <c r="G56" s="10" t="n">
        <v>30</v>
      </c>
      <c r="H56" s="6" t="n">
        <v>4</v>
      </c>
      <c r="I56" s="6" t="n">
        <v>100</v>
      </c>
      <c r="J56" s="10" t="n">
        <v>30</v>
      </c>
      <c r="K56" s="6" t="n">
        <v>88</v>
      </c>
      <c r="L56" s="6" t="n">
        <v>88</v>
      </c>
      <c r="M56" s="6" t="n">
        <v>76</v>
      </c>
      <c r="N56" s="6" t="n">
        <v>76</v>
      </c>
      <c r="O56" s="10" t="n">
        <v>100</v>
      </c>
      <c r="P56" s="10" t="n">
        <v>40</v>
      </c>
      <c r="Q56" s="10" t="n">
        <v>100</v>
      </c>
    </row>
    <row r="57" customFormat="false" ht="15" hidden="false" customHeight="false" outlineLevel="0" collapsed="false">
      <c r="A57" s="6" t="n">
        <v>54</v>
      </c>
      <c r="B57" s="21" t="s">
        <v>100</v>
      </c>
      <c r="C57" s="6" t="s">
        <v>101</v>
      </c>
      <c r="D57" s="6" t="n">
        <v>8</v>
      </c>
      <c r="E57" s="6" t="n">
        <v>32.5</v>
      </c>
      <c r="F57" s="11" t="n">
        <v>93.1</v>
      </c>
      <c r="G57" s="11" t="n">
        <v>27.9</v>
      </c>
      <c r="H57" s="6" t="n">
        <v>4</v>
      </c>
      <c r="I57" s="6" t="n">
        <v>100</v>
      </c>
      <c r="J57" s="10" t="n">
        <v>30</v>
      </c>
      <c r="K57" s="6" t="n">
        <v>140</v>
      </c>
      <c r="L57" s="6" t="n">
        <v>140</v>
      </c>
      <c r="M57" s="6" t="n">
        <v>97</v>
      </c>
      <c r="N57" s="6" t="n">
        <v>97</v>
      </c>
      <c r="O57" s="10" t="n">
        <v>100</v>
      </c>
      <c r="P57" s="10" t="n">
        <v>40</v>
      </c>
      <c r="Q57" s="11" t="n">
        <v>97.9</v>
      </c>
    </row>
    <row r="58" customFormat="false" ht="15" hidden="false" customHeight="false" outlineLevel="0" collapsed="false">
      <c r="A58" s="6" t="n">
        <v>55</v>
      </c>
      <c r="B58" s="21" t="s">
        <v>100</v>
      </c>
      <c r="C58" s="6" t="s">
        <v>102</v>
      </c>
      <c r="D58" s="6" t="n">
        <v>6.5</v>
      </c>
      <c r="E58" s="6" t="n">
        <v>29</v>
      </c>
      <c r="F58" s="11" t="n">
        <v>79.4</v>
      </c>
      <c r="G58" s="11" t="n">
        <v>23.8</v>
      </c>
      <c r="H58" s="6" t="n">
        <v>5</v>
      </c>
      <c r="I58" s="6" t="n">
        <v>100</v>
      </c>
      <c r="J58" s="10" t="n">
        <v>30</v>
      </c>
      <c r="K58" s="6" t="n">
        <v>36</v>
      </c>
      <c r="L58" s="6" t="n">
        <v>38</v>
      </c>
      <c r="M58" s="6" t="n">
        <v>25</v>
      </c>
      <c r="N58" s="6" t="n">
        <v>26</v>
      </c>
      <c r="O58" s="10" t="n">
        <v>95.4453441295547</v>
      </c>
      <c r="P58" s="10" t="n">
        <v>38.1781376518219</v>
      </c>
      <c r="Q58" s="11" t="n">
        <v>92</v>
      </c>
    </row>
    <row r="59" customFormat="false" ht="15" hidden="false" customHeight="false" outlineLevel="0" collapsed="false">
      <c r="A59" s="6" t="n">
        <v>56</v>
      </c>
      <c r="B59" s="21" t="s">
        <v>103</v>
      </c>
      <c r="C59" s="6" t="s">
        <v>104</v>
      </c>
      <c r="D59" s="6" t="n">
        <v>8</v>
      </c>
      <c r="E59" s="6" t="n">
        <v>18.5</v>
      </c>
      <c r="F59" s="11" t="n">
        <v>71.9</v>
      </c>
      <c r="G59" s="11" t="n">
        <v>21.6</v>
      </c>
      <c r="H59" s="6" t="n">
        <v>3</v>
      </c>
      <c r="I59" s="6" t="n">
        <v>90</v>
      </c>
      <c r="J59" s="10" t="n">
        <v>27</v>
      </c>
      <c r="K59" s="6" t="n">
        <v>42</v>
      </c>
      <c r="L59" s="6" t="n">
        <v>42</v>
      </c>
      <c r="M59" s="6" t="n">
        <v>47</v>
      </c>
      <c r="N59" s="6" t="n">
        <v>48</v>
      </c>
      <c r="O59" s="10" t="n">
        <v>98.9583333333333</v>
      </c>
      <c r="P59" s="10" t="n">
        <v>39.5833333333333</v>
      </c>
      <c r="Q59" s="11" t="n">
        <v>88.2</v>
      </c>
    </row>
    <row r="60" customFormat="false" ht="15" hidden="false" customHeight="false" outlineLevel="0" collapsed="false">
      <c r="A60" s="6" t="n">
        <v>57</v>
      </c>
      <c r="B60" s="21" t="s">
        <v>103</v>
      </c>
      <c r="C60" s="6" t="s">
        <v>105</v>
      </c>
      <c r="D60" s="6" t="n">
        <v>8</v>
      </c>
      <c r="E60" s="6" t="n">
        <v>26.5</v>
      </c>
      <c r="F60" s="11" t="n">
        <v>84</v>
      </c>
      <c r="G60" s="11" t="n">
        <v>25.2</v>
      </c>
      <c r="H60" s="6" t="n">
        <v>3</v>
      </c>
      <c r="I60" s="6" t="n">
        <v>90</v>
      </c>
      <c r="J60" s="10" t="n">
        <v>27</v>
      </c>
      <c r="K60" s="6" t="n">
        <v>124</v>
      </c>
      <c r="L60" s="6" t="n">
        <v>124</v>
      </c>
      <c r="M60" s="6" t="n">
        <v>105</v>
      </c>
      <c r="N60" s="6" t="n">
        <v>107</v>
      </c>
      <c r="O60" s="10" t="n">
        <v>99.0654205607477</v>
      </c>
      <c r="P60" s="10" t="n">
        <v>39.6261682242991</v>
      </c>
      <c r="Q60" s="11" t="n">
        <v>91.8</v>
      </c>
    </row>
    <row r="61" customFormat="false" ht="15" hidden="false" customHeight="false" outlineLevel="0" collapsed="false">
      <c r="A61" s="6" t="n">
        <v>58</v>
      </c>
      <c r="B61" s="21" t="s">
        <v>106</v>
      </c>
      <c r="C61" s="6" t="s">
        <v>107</v>
      </c>
      <c r="D61" s="6" t="n">
        <v>8.5</v>
      </c>
      <c r="E61" s="6" t="n">
        <v>25.5</v>
      </c>
      <c r="F61" s="11" t="n">
        <v>86.4</v>
      </c>
      <c r="G61" s="11" t="n">
        <v>25.9</v>
      </c>
      <c r="H61" s="6" t="n">
        <v>3</v>
      </c>
      <c r="I61" s="6" t="n">
        <v>90</v>
      </c>
      <c r="J61" s="10" t="n">
        <v>27</v>
      </c>
      <c r="K61" s="6" t="n">
        <v>208</v>
      </c>
      <c r="L61" s="6" t="n">
        <v>210</v>
      </c>
      <c r="M61" s="6" t="n">
        <v>187</v>
      </c>
      <c r="N61" s="6" t="n">
        <v>187</v>
      </c>
      <c r="O61" s="10" t="n">
        <v>99.5238095238095</v>
      </c>
      <c r="P61" s="10" t="n">
        <v>39.8095238095238</v>
      </c>
      <c r="Q61" s="11" t="n">
        <v>92.7</v>
      </c>
    </row>
    <row r="62" customFormat="false" ht="15" hidden="false" customHeight="false" outlineLevel="0" collapsed="false">
      <c r="A62" s="6" t="n">
        <v>59</v>
      </c>
      <c r="B62" s="21" t="s">
        <v>108</v>
      </c>
      <c r="C62" s="6" t="s">
        <v>109</v>
      </c>
      <c r="D62" s="6" t="n">
        <v>8</v>
      </c>
      <c r="E62" s="6" t="n">
        <v>35.5</v>
      </c>
      <c r="F62" s="10" t="n">
        <v>93.75</v>
      </c>
      <c r="G62" s="10" t="n">
        <v>28.125</v>
      </c>
      <c r="H62" s="6" t="n">
        <v>3</v>
      </c>
      <c r="I62" s="6" t="n">
        <v>90</v>
      </c>
      <c r="J62" s="10" t="n">
        <v>27</v>
      </c>
      <c r="K62" s="6" t="n">
        <v>595</v>
      </c>
      <c r="L62" s="6" t="n">
        <v>599</v>
      </c>
      <c r="M62" s="6" t="n">
        <v>517</v>
      </c>
      <c r="N62" s="6" t="n">
        <v>519</v>
      </c>
      <c r="O62" s="11" t="n">
        <v>99.3</v>
      </c>
      <c r="P62" s="11" t="n">
        <v>39.7</v>
      </c>
      <c r="Q62" s="11" t="n">
        <v>94.8</v>
      </c>
    </row>
    <row r="63" customFormat="false" ht="15" hidden="false" customHeight="false" outlineLevel="0" collapsed="false">
      <c r="A63" s="6" t="n">
        <v>60</v>
      </c>
      <c r="B63" s="21" t="s">
        <v>110</v>
      </c>
      <c r="C63" s="6" t="s">
        <v>111</v>
      </c>
      <c r="D63" s="6" t="n">
        <v>9</v>
      </c>
      <c r="E63" s="6" t="n">
        <v>33</v>
      </c>
      <c r="F63" s="11" t="n">
        <v>98.4</v>
      </c>
      <c r="G63" s="11" t="n">
        <v>29.5</v>
      </c>
      <c r="H63" s="6" t="n">
        <v>3</v>
      </c>
      <c r="I63" s="6" t="n">
        <v>90</v>
      </c>
      <c r="J63" s="10" t="n">
        <v>27</v>
      </c>
      <c r="K63" s="6" t="n">
        <v>218</v>
      </c>
      <c r="L63" s="6" t="n">
        <v>220</v>
      </c>
      <c r="M63" s="6" t="n">
        <v>174</v>
      </c>
      <c r="N63" s="6" t="n">
        <v>175</v>
      </c>
      <c r="O63" s="11" t="n">
        <v>98.8</v>
      </c>
      <c r="P63" s="11" t="n">
        <v>39.5</v>
      </c>
      <c r="Q63" s="11" t="n">
        <v>96</v>
      </c>
    </row>
    <row r="64" customFormat="false" ht="15" hidden="false" customHeight="false" outlineLevel="0" collapsed="false">
      <c r="A64" s="6" t="n">
        <v>61</v>
      </c>
      <c r="B64" s="21" t="s">
        <v>112</v>
      </c>
      <c r="C64" s="6" t="s">
        <v>113</v>
      </c>
      <c r="D64" s="6" t="n">
        <v>10</v>
      </c>
      <c r="E64" s="6" t="n">
        <v>5</v>
      </c>
      <c r="F64" s="11" t="n">
        <v>53.5</v>
      </c>
      <c r="G64" s="11" t="n">
        <v>16.1</v>
      </c>
      <c r="H64" s="6" t="n">
        <v>4</v>
      </c>
      <c r="I64" s="6" t="n">
        <v>100</v>
      </c>
      <c r="J64" s="10" t="n">
        <v>30</v>
      </c>
      <c r="K64" s="6" t="n">
        <v>267</v>
      </c>
      <c r="L64" s="6" t="n">
        <v>275</v>
      </c>
      <c r="M64" s="6" t="n">
        <v>209</v>
      </c>
      <c r="N64" s="6" t="n">
        <v>213</v>
      </c>
      <c r="O64" s="10" t="n">
        <v>97.6064874093043</v>
      </c>
      <c r="P64" s="10" t="n">
        <v>39.0425949637217</v>
      </c>
      <c r="Q64" s="11" t="n">
        <v>85.1</v>
      </c>
    </row>
    <row r="65" customFormat="false" ht="15" hidden="false" customHeight="false" outlineLevel="0" collapsed="false">
      <c r="A65" s="6" t="n">
        <v>62</v>
      </c>
      <c r="B65" s="21" t="s">
        <v>114</v>
      </c>
      <c r="C65" s="9" t="s">
        <v>115</v>
      </c>
      <c r="D65" s="6" t="n">
        <v>7.5</v>
      </c>
      <c r="E65" s="6" t="n">
        <v>31.5</v>
      </c>
      <c r="F65" s="11" t="n">
        <v>90</v>
      </c>
      <c r="G65" s="11" t="n">
        <v>27</v>
      </c>
      <c r="H65" s="6" t="n">
        <v>3</v>
      </c>
      <c r="I65" s="6" t="n">
        <v>90</v>
      </c>
      <c r="J65" s="10" t="n">
        <v>27</v>
      </c>
      <c r="K65" s="6" t="n">
        <v>692</v>
      </c>
      <c r="L65" s="6" t="n">
        <v>692</v>
      </c>
      <c r="M65" s="6" t="n">
        <v>593</v>
      </c>
      <c r="N65" s="6" t="n">
        <v>595</v>
      </c>
      <c r="O65" s="11" t="n">
        <v>99.9</v>
      </c>
      <c r="P65" s="11" t="n">
        <v>40</v>
      </c>
      <c r="Q65" s="11" t="n">
        <v>94</v>
      </c>
    </row>
    <row r="66" customFormat="false" ht="15" hidden="false" customHeight="false" outlineLevel="0" collapsed="false">
      <c r="A66" s="6" t="n">
        <v>63</v>
      </c>
      <c r="B66" s="21" t="s">
        <v>114</v>
      </c>
      <c r="C66" s="9" t="s">
        <v>116</v>
      </c>
      <c r="D66" s="6" t="n">
        <v>0.5</v>
      </c>
      <c r="E66" s="6" t="n">
        <v>15</v>
      </c>
      <c r="F66" s="11" t="n">
        <v>28.4</v>
      </c>
      <c r="G66" s="11" t="n">
        <v>8.5</v>
      </c>
      <c r="H66" s="6" t="n">
        <v>4</v>
      </c>
      <c r="I66" s="6" t="n">
        <v>100</v>
      </c>
      <c r="J66" s="10" t="n">
        <v>30</v>
      </c>
      <c r="K66" s="6" t="n">
        <v>286</v>
      </c>
      <c r="L66" s="6" t="n">
        <v>288</v>
      </c>
      <c r="M66" s="6" t="n">
        <v>311</v>
      </c>
      <c r="N66" s="6" t="n">
        <v>311</v>
      </c>
      <c r="O66" s="10" t="n">
        <v>99.6527777777778</v>
      </c>
      <c r="P66" s="10" t="n">
        <v>39.8611111111111</v>
      </c>
      <c r="Q66" s="11" t="n">
        <v>78.4</v>
      </c>
    </row>
    <row r="67" customFormat="false" ht="15" hidden="false" customHeight="false" outlineLevel="0" collapsed="false">
      <c r="A67" s="6" t="n">
        <v>64</v>
      </c>
      <c r="B67" s="21" t="s">
        <v>117</v>
      </c>
      <c r="C67" s="6" t="s">
        <v>118</v>
      </c>
      <c r="D67" s="6" t="n">
        <v>10</v>
      </c>
      <c r="E67" s="6" t="n">
        <v>38</v>
      </c>
      <c r="F67" s="10" t="n">
        <v>95.4545454545455</v>
      </c>
      <c r="G67" s="10" t="n">
        <v>28.6363636363636</v>
      </c>
      <c r="H67" s="6" t="n">
        <v>3</v>
      </c>
      <c r="I67" s="6" t="n">
        <v>90</v>
      </c>
      <c r="J67" s="10" t="n">
        <v>27</v>
      </c>
      <c r="K67" s="6" t="n">
        <v>480</v>
      </c>
      <c r="L67" s="6" t="n">
        <v>487</v>
      </c>
      <c r="M67" s="6" t="n">
        <v>369</v>
      </c>
      <c r="N67" s="6" t="n">
        <v>370</v>
      </c>
      <c r="O67" s="11" t="n">
        <v>98.7</v>
      </c>
      <c r="P67" s="11" t="n">
        <v>39.5</v>
      </c>
      <c r="Q67" s="11" t="n">
        <v>95.1</v>
      </c>
    </row>
    <row r="68" customFormat="false" ht="15" hidden="false" customHeight="false" outlineLevel="0" collapsed="false">
      <c r="A68" s="6" t="n">
        <v>65</v>
      </c>
      <c r="B68" s="21" t="s">
        <v>119</v>
      </c>
      <c r="C68" s="6" t="s">
        <v>120</v>
      </c>
      <c r="D68" s="6" t="n">
        <v>7.5</v>
      </c>
      <c r="E68" s="6" t="n">
        <v>27</v>
      </c>
      <c r="F68" s="11" t="n">
        <v>83.4</v>
      </c>
      <c r="G68" s="11" t="n">
        <v>25</v>
      </c>
      <c r="H68" s="6" t="n">
        <v>4</v>
      </c>
      <c r="I68" s="6" t="n">
        <v>100</v>
      </c>
      <c r="J68" s="10" t="n">
        <v>30</v>
      </c>
      <c r="K68" s="6" t="n">
        <v>354</v>
      </c>
      <c r="L68" s="6" t="n">
        <v>355</v>
      </c>
      <c r="M68" s="6" t="n">
        <v>320</v>
      </c>
      <c r="N68" s="6" t="n">
        <v>322</v>
      </c>
      <c r="O68" s="10" t="n">
        <v>99.5485959233663</v>
      </c>
      <c r="P68" s="10" t="n">
        <v>39.8194383693465</v>
      </c>
      <c r="Q68" s="11" t="n">
        <v>94.8</v>
      </c>
    </row>
    <row r="69" customFormat="false" ht="15" hidden="false" customHeight="false" outlineLevel="0" collapsed="false">
      <c r="A69" s="6" t="n">
        <v>66</v>
      </c>
      <c r="B69" s="21" t="s">
        <v>121</v>
      </c>
      <c r="C69" s="9" t="s">
        <v>122</v>
      </c>
      <c r="D69" s="6" t="n">
        <v>8</v>
      </c>
      <c r="E69" s="6" t="n">
        <v>31</v>
      </c>
      <c r="F69" s="11" t="n">
        <v>87.1</v>
      </c>
      <c r="G69" s="11" t="n">
        <v>26.1</v>
      </c>
      <c r="H69" s="6" t="n">
        <v>4</v>
      </c>
      <c r="I69" s="6" t="n">
        <v>100</v>
      </c>
      <c r="J69" s="10" t="n">
        <v>30</v>
      </c>
      <c r="K69" s="6" t="n">
        <v>71</v>
      </c>
      <c r="L69" s="6" t="n">
        <v>71</v>
      </c>
      <c r="M69" s="6" t="n">
        <v>64</v>
      </c>
      <c r="N69" s="6" t="n">
        <v>64</v>
      </c>
      <c r="O69" s="10" t="n">
        <v>100</v>
      </c>
      <c r="P69" s="10" t="n">
        <v>40</v>
      </c>
      <c r="Q69" s="11" t="n">
        <v>96.1</v>
      </c>
    </row>
    <row r="70" customFormat="false" ht="15" hidden="false" customHeight="false" outlineLevel="0" collapsed="false">
      <c r="A70" s="6" t="n">
        <v>67</v>
      </c>
      <c r="B70" s="21" t="s">
        <v>123</v>
      </c>
      <c r="C70" s="6" t="s">
        <v>124</v>
      </c>
      <c r="D70" s="6" t="n">
        <v>9</v>
      </c>
      <c r="E70" s="6" t="n">
        <v>34</v>
      </c>
      <c r="F70" s="10" t="n">
        <v>100</v>
      </c>
      <c r="G70" s="10" t="n">
        <v>30</v>
      </c>
      <c r="H70" s="6" t="n">
        <v>3</v>
      </c>
      <c r="I70" s="6" t="n">
        <v>90</v>
      </c>
      <c r="J70" s="10" t="n">
        <v>27</v>
      </c>
      <c r="K70" s="6" t="n">
        <v>157</v>
      </c>
      <c r="L70" s="6" t="n">
        <v>157</v>
      </c>
      <c r="M70" s="6" t="n">
        <v>127</v>
      </c>
      <c r="N70" s="6" t="n">
        <v>128</v>
      </c>
      <c r="O70" s="11" t="n">
        <v>99.9</v>
      </c>
      <c r="P70" s="11" t="n">
        <v>40</v>
      </c>
      <c r="Q70" s="11" t="n">
        <v>97</v>
      </c>
    </row>
    <row r="71" customFormat="false" ht="15" hidden="false" customHeight="false" outlineLevel="0" collapsed="false">
      <c r="A71" s="6" t="n">
        <v>68</v>
      </c>
      <c r="B71" s="21" t="s">
        <v>125</v>
      </c>
      <c r="C71" s="6" t="s">
        <v>126</v>
      </c>
      <c r="D71" s="6" t="n">
        <v>8</v>
      </c>
      <c r="E71" s="6" t="n">
        <v>36</v>
      </c>
      <c r="F71" s="11" t="n">
        <v>94.1</v>
      </c>
      <c r="G71" s="11" t="n">
        <v>28.2</v>
      </c>
      <c r="H71" s="6" t="n">
        <v>2</v>
      </c>
      <c r="I71" s="6" t="n">
        <v>60</v>
      </c>
      <c r="J71" s="10" t="n">
        <v>18</v>
      </c>
      <c r="K71" s="6" t="n">
        <v>637</v>
      </c>
      <c r="L71" s="6" t="n">
        <v>637</v>
      </c>
      <c r="M71" s="6" t="n">
        <v>626</v>
      </c>
      <c r="N71" s="6" t="n">
        <v>627</v>
      </c>
      <c r="O71" s="10" t="n">
        <v>99.9202551834131</v>
      </c>
      <c r="P71" s="10" t="n">
        <v>39.9681020733652</v>
      </c>
      <c r="Q71" s="11" t="n">
        <v>86.2</v>
      </c>
    </row>
    <row r="72" customFormat="false" ht="15" hidden="false" customHeight="false" outlineLevel="0" collapsed="false">
      <c r="A72" s="6" t="n">
        <v>69</v>
      </c>
      <c r="B72" s="21" t="s">
        <v>125</v>
      </c>
      <c r="C72" s="6" t="s">
        <v>127</v>
      </c>
      <c r="D72" s="6" t="n">
        <v>9</v>
      </c>
      <c r="E72" s="6" t="n">
        <v>35</v>
      </c>
      <c r="F72" s="11" t="n">
        <v>99.4</v>
      </c>
      <c r="G72" s="11" t="n">
        <v>29.8</v>
      </c>
      <c r="H72" s="6" t="n">
        <v>4</v>
      </c>
      <c r="I72" s="6" t="n">
        <v>100</v>
      </c>
      <c r="J72" s="10" t="n">
        <v>30</v>
      </c>
      <c r="K72" s="6" t="n">
        <v>170</v>
      </c>
      <c r="L72" s="6" t="n">
        <v>170</v>
      </c>
      <c r="M72" s="6" t="n">
        <v>134</v>
      </c>
      <c r="N72" s="6" t="n">
        <v>135</v>
      </c>
      <c r="O72" s="10" t="n">
        <v>99.6296296296296</v>
      </c>
      <c r="P72" s="10" t="n">
        <v>39.8518518518518</v>
      </c>
      <c r="Q72" s="11" t="n">
        <v>99.7</v>
      </c>
    </row>
    <row r="73" customFormat="false" ht="15" hidden="false" customHeight="false" outlineLevel="0" collapsed="false">
      <c r="A73" s="6" t="n">
        <v>70</v>
      </c>
      <c r="B73" s="21" t="s">
        <v>125</v>
      </c>
      <c r="C73" s="6" t="s">
        <v>128</v>
      </c>
      <c r="D73" s="6" t="n">
        <v>7</v>
      </c>
      <c r="E73" s="6" t="n">
        <v>35.5</v>
      </c>
      <c r="F73" s="11" t="n">
        <v>88.9</v>
      </c>
      <c r="G73" s="11" t="n">
        <v>26.7</v>
      </c>
      <c r="H73" s="6" t="n">
        <v>4</v>
      </c>
      <c r="I73" s="6" t="n">
        <v>100</v>
      </c>
      <c r="J73" s="10" t="n">
        <v>30</v>
      </c>
      <c r="K73" s="6" t="n">
        <v>552</v>
      </c>
      <c r="L73" s="6" t="n">
        <v>555</v>
      </c>
      <c r="M73" s="6" t="n">
        <v>439</v>
      </c>
      <c r="N73" s="6" t="n">
        <v>445</v>
      </c>
      <c r="O73" s="10" t="n">
        <v>99.0555724263589</v>
      </c>
      <c r="P73" s="10" t="n">
        <v>39.6222289705436</v>
      </c>
      <c r="Q73" s="11" t="n">
        <v>96.3</v>
      </c>
    </row>
    <row r="74" customFormat="false" ht="15" hidden="false" customHeight="false" outlineLevel="0" collapsed="false">
      <c r="A74" s="6" t="n">
        <v>71</v>
      </c>
      <c r="B74" s="21" t="s">
        <v>125</v>
      </c>
      <c r="C74" s="6" t="s">
        <v>129</v>
      </c>
      <c r="D74" s="6" t="n">
        <v>8</v>
      </c>
      <c r="E74" s="6" t="n">
        <v>32</v>
      </c>
      <c r="F74" s="11" t="n">
        <v>91.1</v>
      </c>
      <c r="G74" s="11" t="n">
        <v>27.3</v>
      </c>
      <c r="H74" s="6" t="n">
        <v>3</v>
      </c>
      <c r="I74" s="6" t="n">
        <v>90</v>
      </c>
      <c r="J74" s="10" t="n">
        <v>27</v>
      </c>
      <c r="K74" s="6" t="n">
        <v>519</v>
      </c>
      <c r="L74" s="6" t="n">
        <v>519</v>
      </c>
      <c r="M74" s="6" t="n">
        <v>496</v>
      </c>
      <c r="N74" s="6" t="n">
        <v>496</v>
      </c>
      <c r="O74" s="10" t="n">
        <v>100</v>
      </c>
      <c r="P74" s="10" t="n">
        <v>40</v>
      </c>
      <c r="Q74" s="11" t="n">
        <v>94.3</v>
      </c>
    </row>
    <row r="75" customFormat="false" ht="15" hidden="false" customHeight="false" outlineLevel="0" collapsed="false">
      <c r="A75" s="6" t="n">
        <v>72</v>
      </c>
      <c r="B75" s="21" t="s">
        <v>130</v>
      </c>
      <c r="C75" s="6" t="s">
        <v>131</v>
      </c>
      <c r="D75" s="6" t="n">
        <v>7</v>
      </c>
      <c r="E75" s="6" t="n">
        <v>21</v>
      </c>
      <c r="F75" s="10" t="n">
        <v>67.2672672672673</v>
      </c>
      <c r="G75" s="10" t="n">
        <v>20.1801801801802</v>
      </c>
      <c r="H75" s="6" t="n">
        <v>4</v>
      </c>
      <c r="I75" s="6" t="n">
        <v>100</v>
      </c>
      <c r="J75" s="10" t="n">
        <v>30</v>
      </c>
      <c r="K75" s="6" t="n">
        <v>49</v>
      </c>
      <c r="L75" s="6" t="n">
        <v>49</v>
      </c>
      <c r="M75" s="6" t="n">
        <v>42</v>
      </c>
      <c r="N75" s="6" t="n">
        <v>43</v>
      </c>
      <c r="O75" s="10" t="n">
        <v>98.8372093023256</v>
      </c>
      <c r="P75" s="10" t="n">
        <v>39.5348837209302</v>
      </c>
      <c r="Q75" s="10" t="n">
        <v>89.7150639011104</v>
      </c>
    </row>
    <row r="76" customFormat="false" ht="15" hidden="false" customHeight="false" outlineLevel="0" collapsed="false">
      <c r="A76" s="6" t="n">
        <v>73</v>
      </c>
      <c r="B76" s="21" t="s">
        <v>130</v>
      </c>
      <c r="C76" s="6" t="s">
        <v>132</v>
      </c>
      <c r="D76" s="6" t="n">
        <v>8</v>
      </c>
      <c r="E76" s="6" t="n">
        <v>26</v>
      </c>
      <c r="F76" s="10" t="n">
        <v>81.5873015873016</v>
      </c>
      <c r="G76" s="10" t="n">
        <v>24.4761904761905</v>
      </c>
      <c r="H76" s="6" t="n">
        <v>1</v>
      </c>
      <c r="I76" s="6" t="n">
        <v>30</v>
      </c>
      <c r="J76" s="10" t="n">
        <v>9</v>
      </c>
      <c r="K76" s="6" t="n">
        <v>167</v>
      </c>
      <c r="L76" s="6" t="n">
        <v>168</v>
      </c>
      <c r="M76" s="6" t="n">
        <v>159</v>
      </c>
      <c r="N76" s="6" t="n">
        <v>160</v>
      </c>
      <c r="O76" s="10" t="n">
        <v>99.389880952381</v>
      </c>
      <c r="P76" s="10" t="n">
        <v>39.7559523809524</v>
      </c>
      <c r="Q76" s="10" t="n">
        <v>73.2321428571429</v>
      </c>
    </row>
    <row r="77" customFormat="false" ht="15" hidden="false" customHeight="false" outlineLevel="0" collapsed="false">
      <c r="A77" s="6" t="n">
        <v>74</v>
      </c>
      <c r="B77" s="21" t="s">
        <v>133</v>
      </c>
      <c r="C77" s="6" t="s">
        <v>134</v>
      </c>
      <c r="D77" s="6" t="n">
        <v>11</v>
      </c>
      <c r="E77" s="6" t="n">
        <v>38</v>
      </c>
      <c r="F77" s="10" t="n">
        <v>100</v>
      </c>
      <c r="G77" s="10" t="n">
        <v>30</v>
      </c>
      <c r="H77" s="6" t="n">
        <v>3</v>
      </c>
      <c r="I77" s="6" t="n">
        <v>90</v>
      </c>
      <c r="J77" s="10" t="n">
        <v>27</v>
      </c>
      <c r="K77" s="6" t="n">
        <v>551</v>
      </c>
      <c r="L77" s="6" t="n">
        <v>557</v>
      </c>
      <c r="M77" s="6" t="n">
        <v>464</v>
      </c>
      <c r="N77" s="6" t="n">
        <v>471</v>
      </c>
      <c r="O77" s="11" t="n">
        <v>98.9</v>
      </c>
      <c r="P77" s="11" t="n">
        <v>39.6</v>
      </c>
      <c r="Q77" s="11" t="n">
        <v>96.6</v>
      </c>
    </row>
    <row r="78" customFormat="false" ht="15" hidden="false" customHeight="false" outlineLevel="0" collapsed="false">
      <c r="A78" s="6" t="n">
        <v>75</v>
      </c>
      <c r="B78" s="21" t="s">
        <v>135</v>
      </c>
      <c r="C78" s="6" t="s">
        <v>136</v>
      </c>
      <c r="D78" s="6" t="n">
        <v>7</v>
      </c>
      <c r="E78" s="6" t="n">
        <v>35</v>
      </c>
      <c r="F78" s="10" t="n">
        <v>88.8888888888889</v>
      </c>
      <c r="G78" s="10" t="n">
        <v>26.6666666666667</v>
      </c>
      <c r="H78" s="6" t="n">
        <v>4</v>
      </c>
      <c r="I78" s="6" t="n">
        <v>100</v>
      </c>
      <c r="J78" s="10" t="n">
        <v>30</v>
      </c>
      <c r="K78" s="6" t="n">
        <v>144</v>
      </c>
      <c r="L78" s="6" t="n">
        <v>144</v>
      </c>
      <c r="M78" s="6" t="n">
        <v>107</v>
      </c>
      <c r="N78" s="6" t="n">
        <v>108</v>
      </c>
      <c r="O78" s="10" t="n">
        <v>99.537037037037</v>
      </c>
      <c r="P78" s="10" t="n">
        <v>39.8148148148148</v>
      </c>
      <c r="Q78" s="10" t="n">
        <v>96.4814814814815</v>
      </c>
    </row>
    <row r="79" customFormat="false" ht="15" hidden="false" customHeight="false" outlineLevel="0" collapsed="false">
      <c r="A79" s="6" t="n">
        <v>76</v>
      </c>
      <c r="B79" s="21" t="s">
        <v>137</v>
      </c>
      <c r="C79" s="6" t="s">
        <v>138</v>
      </c>
      <c r="D79" s="6" t="n">
        <v>9</v>
      </c>
      <c r="E79" s="6" t="n">
        <v>37</v>
      </c>
      <c r="F79" s="10" t="n">
        <v>100</v>
      </c>
      <c r="G79" s="10" t="n">
        <v>30</v>
      </c>
      <c r="H79" s="6" t="n">
        <v>4</v>
      </c>
      <c r="I79" s="6" t="n">
        <v>100</v>
      </c>
      <c r="J79" s="10" t="n">
        <v>30</v>
      </c>
      <c r="K79" s="6" t="n">
        <v>557</v>
      </c>
      <c r="L79" s="6" t="n">
        <v>558</v>
      </c>
      <c r="M79" s="6" t="n">
        <v>494</v>
      </c>
      <c r="N79" s="6" t="n">
        <v>495</v>
      </c>
      <c r="O79" s="11" t="n">
        <v>99.9</v>
      </c>
      <c r="P79" s="11" t="n">
        <v>40</v>
      </c>
      <c r="Q79" s="11" t="n">
        <v>100</v>
      </c>
    </row>
    <row r="80" customFormat="false" ht="15" hidden="false" customHeight="false" outlineLevel="0" collapsed="false">
      <c r="A80" s="6" t="n">
        <v>77</v>
      </c>
      <c r="B80" s="21" t="s">
        <v>139</v>
      </c>
      <c r="C80" s="6" t="s">
        <v>140</v>
      </c>
      <c r="D80" s="6" t="n">
        <v>8</v>
      </c>
      <c r="E80" s="6" t="n">
        <v>29</v>
      </c>
      <c r="F80" s="10" t="n">
        <v>85.8730158730159</v>
      </c>
      <c r="G80" s="10" t="n">
        <v>25.7619047619048</v>
      </c>
      <c r="H80" s="6" t="n">
        <v>4</v>
      </c>
      <c r="I80" s="6" t="n">
        <v>100</v>
      </c>
      <c r="J80" s="10" t="n">
        <v>30</v>
      </c>
      <c r="K80" s="6" t="n">
        <v>84</v>
      </c>
      <c r="L80" s="6" t="n">
        <v>85</v>
      </c>
      <c r="M80" s="6" t="n">
        <v>54</v>
      </c>
      <c r="N80" s="6" t="n">
        <v>55</v>
      </c>
      <c r="O80" s="10" t="n">
        <v>98.5026737967915</v>
      </c>
      <c r="P80" s="10" t="n">
        <v>39.4010695187166</v>
      </c>
      <c r="Q80" s="10" t="n">
        <v>95.1629742806214</v>
      </c>
    </row>
    <row r="81" customFormat="false" ht="15" hidden="false" customHeight="false" outlineLevel="0" collapsed="false">
      <c r="A81" s="6" t="n">
        <v>78</v>
      </c>
      <c r="B81" s="21" t="s">
        <v>141</v>
      </c>
      <c r="C81" s="6" t="s">
        <v>142</v>
      </c>
      <c r="D81" s="6" t="n">
        <v>7.5</v>
      </c>
      <c r="E81" s="6" t="n">
        <v>31</v>
      </c>
      <c r="F81" s="11" t="n">
        <v>86.2</v>
      </c>
      <c r="G81" s="11" t="n">
        <v>25.9</v>
      </c>
      <c r="H81" s="6" t="n">
        <v>3</v>
      </c>
      <c r="I81" s="6" t="n">
        <v>90</v>
      </c>
      <c r="J81" s="10" t="n">
        <v>27</v>
      </c>
      <c r="K81" s="6" t="n">
        <v>121</v>
      </c>
      <c r="L81" s="6" t="n">
        <v>124</v>
      </c>
      <c r="M81" s="6" t="n">
        <v>109</v>
      </c>
      <c r="N81" s="6" t="n">
        <v>109</v>
      </c>
      <c r="O81" s="10" t="n">
        <v>98.7903225806452</v>
      </c>
      <c r="P81" s="10" t="n">
        <v>39.5161290322581</v>
      </c>
      <c r="Q81" s="11" t="n">
        <v>92.4</v>
      </c>
    </row>
    <row r="82" customFormat="false" ht="15" hidden="false" customHeight="false" outlineLevel="0" collapsed="false">
      <c r="A82" s="6" t="n">
        <v>79</v>
      </c>
      <c r="B82" s="21" t="s">
        <v>143</v>
      </c>
      <c r="C82" s="9" t="s">
        <v>144</v>
      </c>
      <c r="D82" s="6" t="n">
        <v>8</v>
      </c>
      <c r="E82" s="6" t="n">
        <v>32</v>
      </c>
      <c r="F82" s="11" t="n">
        <v>88.6</v>
      </c>
      <c r="G82" s="11" t="n">
        <v>26.6</v>
      </c>
      <c r="H82" s="6" t="n">
        <v>2</v>
      </c>
      <c r="I82" s="6" t="n">
        <v>60</v>
      </c>
      <c r="J82" s="10" t="n">
        <v>18</v>
      </c>
      <c r="K82" s="6" t="n">
        <v>116</v>
      </c>
      <c r="L82" s="6" t="n">
        <v>120</v>
      </c>
      <c r="M82" s="6" t="n">
        <v>85</v>
      </c>
      <c r="N82" s="6" t="n">
        <v>85</v>
      </c>
      <c r="O82" s="10" t="n">
        <v>98.3333333333333</v>
      </c>
      <c r="P82" s="10" t="n">
        <v>39.3333333333333</v>
      </c>
      <c r="Q82" s="11" t="n">
        <v>83.9</v>
      </c>
    </row>
    <row r="83" customFormat="false" ht="15" hidden="false" customHeight="false" outlineLevel="0" collapsed="false">
      <c r="A83" s="6" t="n">
        <v>80</v>
      </c>
      <c r="B83" s="21" t="s">
        <v>145</v>
      </c>
      <c r="C83" s="6" t="s">
        <v>146</v>
      </c>
      <c r="D83" s="6" t="n">
        <v>7</v>
      </c>
      <c r="E83" s="6" t="n">
        <v>31</v>
      </c>
      <c r="F83" s="10" t="n">
        <v>81.9444444444444</v>
      </c>
      <c r="G83" s="10" t="n">
        <v>24.5833333333333</v>
      </c>
      <c r="H83" s="6" t="n">
        <v>3</v>
      </c>
      <c r="I83" s="6" t="n">
        <v>90</v>
      </c>
      <c r="J83" s="10" t="n">
        <v>27</v>
      </c>
      <c r="K83" s="6" t="n">
        <v>227</v>
      </c>
      <c r="L83" s="6" t="n">
        <v>227</v>
      </c>
      <c r="M83" s="6" t="n">
        <v>223</v>
      </c>
      <c r="N83" s="6" t="n">
        <v>223</v>
      </c>
      <c r="O83" s="10" t="n">
        <v>100</v>
      </c>
      <c r="P83" s="10" t="n">
        <v>40</v>
      </c>
      <c r="Q83" s="10" t="n">
        <v>91.5833333333333</v>
      </c>
    </row>
    <row r="84" customFormat="false" ht="15" hidden="false" customHeight="false" outlineLevel="0" collapsed="false">
      <c r="A84" s="6" t="n">
        <v>81</v>
      </c>
      <c r="B84" s="21" t="s">
        <v>145</v>
      </c>
      <c r="C84" s="6" t="s">
        <v>147</v>
      </c>
      <c r="D84" s="6" t="n">
        <v>8</v>
      </c>
      <c r="E84" s="6" t="n">
        <v>33.5</v>
      </c>
      <c r="F84" s="11" t="n">
        <v>88.4</v>
      </c>
      <c r="G84" s="11" t="n">
        <v>26.5</v>
      </c>
      <c r="H84" s="6" t="n">
        <v>4</v>
      </c>
      <c r="I84" s="6" t="n">
        <v>100</v>
      </c>
      <c r="J84" s="10" t="n">
        <v>30</v>
      </c>
      <c r="K84" s="6" t="n">
        <v>340</v>
      </c>
      <c r="L84" s="6" t="n">
        <v>341</v>
      </c>
      <c r="M84" s="6" t="n">
        <v>309</v>
      </c>
      <c r="N84" s="6" t="n">
        <v>311</v>
      </c>
      <c r="O84" s="10" t="n">
        <v>99.5318290256575</v>
      </c>
      <c r="P84" s="10" t="n">
        <v>39.812731610263</v>
      </c>
      <c r="Q84" s="11" t="n">
        <v>96.3</v>
      </c>
    </row>
    <row r="85" customFormat="false" ht="15" hidden="false" customHeight="false" outlineLevel="0" collapsed="false">
      <c r="A85" s="6" t="n">
        <v>82</v>
      </c>
      <c r="B85" s="21" t="s">
        <v>148</v>
      </c>
      <c r="C85" s="6" t="s">
        <v>149</v>
      </c>
      <c r="D85" s="6" t="n">
        <v>8</v>
      </c>
      <c r="E85" s="6" t="n">
        <v>25</v>
      </c>
      <c r="F85" s="11" t="n">
        <v>80.6</v>
      </c>
      <c r="G85" s="11" t="n">
        <v>24.2</v>
      </c>
      <c r="H85" s="6" t="n">
        <v>4</v>
      </c>
      <c r="I85" s="6" t="n">
        <v>100</v>
      </c>
      <c r="J85" s="10" t="n">
        <v>30</v>
      </c>
      <c r="K85" s="6" t="n">
        <v>151</v>
      </c>
      <c r="L85" s="6" t="n">
        <v>153</v>
      </c>
      <c r="M85" s="6" t="n">
        <v>125</v>
      </c>
      <c r="N85" s="6" t="n">
        <v>127</v>
      </c>
      <c r="O85" s="10" t="n">
        <v>98.559003653955</v>
      </c>
      <c r="P85" s="10" t="n">
        <v>39.423601461582</v>
      </c>
      <c r="Q85" s="11" t="n">
        <v>93.6</v>
      </c>
    </row>
    <row r="86" customFormat="false" ht="15" hidden="false" customHeight="false" outlineLevel="0" collapsed="false">
      <c r="A86" s="6" t="n">
        <v>83</v>
      </c>
      <c r="B86" s="21" t="s">
        <v>150</v>
      </c>
      <c r="C86" s="6" t="s">
        <v>151</v>
      </c>
      <c r="D86" s="6" t="n">
        <v>8</v>
      </c>
      <c r="E86" s="6" t="n">
        <v>31.5</v>
      </c>
      <c r="F86" s="11" t="n">
        <v>88.6</v>
      </c>
      <c r="G86" s="11" t="n">
        <v>26.6</v>
      </c>
      <c r="H86" s="6" t="n">
        <v>2</v>
      </c>
      <c r="I86" s="6" t="n">
        <v>60</v>
      </c>
      <c r="J86" s="10" t="n">
        <v>18</v>
      </c>
      <c r="K86" s="6" t="n">
        <v>154</v>
      </c>
      <c r="L86" s="6" t="n">
        <v>155</v>
      </c>
      <c r="M86" s="6" t="n">
        <v>119</v>
      </c>
      <c r="N86" s="6" t="n">
        <v>120</v>
      </c>
      <c r="O86" s="10" t="n">
        <v>99.260752688172</v>
      </c>
      <c r="P86" s="10" t="n">
        <v>39.7043010752688</v>
      </c>
      <c r="Q86" s="11" t="n">
        <v>84.3</v>
      </c>
    </row>
    <row r="87" customFormat="false" ht="15" hidden="false" customHeight="false" outlineLevel="0" collapsed="false">
      <c r="A87" s="6" t="n">
        <v>84</v>
      </c>
      <c r="B87" s="21" t="s">
        <v>150</v>
      </c>
      <c r="C87" s="6" t="s">
        <v>152</v>
      </c>
      <c r="D87" s="6" t="n">
        <v>8</v>
      </c>
      <c r="E87" s="6" t="n">
        <v>35</v>
      </c>
      <c r="F87" s="11" t="n">
        <v>93.6</v>
      </c>
      <c r="G87" s="11" t="n">
        <v>28.1</v>
      </c>
      <c r="H87" s="6" t="n">
        <v>2</v>
      </c>
      <c r="I87" s="6" t="n">
        <v>60</v>
      </c>
      <c r="J87" s="10" t="n">
        <v>18</v>
      </c>
      <c r="K87" s="6" t="n">
        <v>233</v>
      </c>
      <c r="L87" s="6" t="n">
        <v>235</v>
      </c>
      <c r="M87" s="6" t="n">
        <v>218</v>
      </c>
      <c r="N87" s="6" t="n">
        <v>218</v>
      </c>
      <c r="O87" s="10" t="n">
        <v>99.5744680851064</v>
      </c>
      <c r="P87" s="10" t="n">
        <v>39.8297872340426</v>
      </c>
      <c r="Q87" s="11" t="n">
        <v>85.9</v>
      </c>
    </row>
    <row r="88" customFormat="false" ht="15" hidden="false" customHeight="false" outlineLevel="0" collapsed="false">
      <c r="A88" s="6" t="n">
        <v>85</v>
      </c>
      <c r="B88" s="21" t="s">
        <v>153</v>
      </c>
      <c r="C88" s="6" t="s">
        <v>154</v>
      </c>
      <c r="D88" s="6" t="n">
        <v>8</v>
      </c>
      <c r="E88" s="6" t="n">
        <v>31.5</v>
      </c>
      <c r="F88" s="11" t="n">
        <v>89</v>
      </c>
      <c r="G88" s="11" t="n">
        <v>26.7</v>
      </c>
      <c r="H88" s="6" t="n">
        <v>3</v>
      </c>
      <c r="I88" s="6" t="n">
        <v>90</v>
      </c>
      <c r="J88" s="10" t="n">
        <v>27</v>
      </c>
      <c r="K88" s="6" t="n">
        <v>114</v>
      </c>
      <c r="L88" s="6" t="n">
        <v>114</v>
      </c>
      <c r="M88" s="6" t="n">
        <v>89</v>
      </c>
      <c r="N88" s="6" t="n">
        <v>89</v>
      </c>
      <c r="O88" s="10" t="n">
        <v>100</v>
      </c>
      <c r="P88" s="10" t="n">
        <v>40</v>
      </c>
      <c r="Q88" s="11" t="n">
        <v>93.7</v>
      </c>
    </row>
    <row r="89" customFormat="false" ht="15" hidden="false" customHeight="false" outlineLevel="0" collapsed="false">
      <c r="A89" s="6" t="n">
        <v>86</v>
      </c>
      <c r="B89" s="21" t="s">
        <v>155</v>
      </c>
      <c r="C89" s="6" t="s">
        <v>156</v>
      </c>
      <c r="D89" s="6" t="n">
        <v>7.5</v>
      </c>
      <c r="E89" s="6" t="n">
        <v>34.5</v>
      </c>
      <c r="F89" s="11" t="n">
        <v>89.9</v>
      </c>
      <c r="G89" s="11" t="n">
        <v>27</v>
      </c>
      <c r="H89" s="6" t="n">
        <v>4</v>
      </c>
      <c r="I89" s="6" t="n">
        <v>100</v>
      </c>
      <c r="J89" s="10" t="n">
        <v>30</v>
      </c>
      <c r="K89" s="6" t="n">
        <v>48</v>
      </c>
      <c r="L89" s="6" t="n">
        <v>49</v>
      </c>
      <c r="M89" s="6" t="n">
        <v>42</v>
      </c>
      <c r="N89" s="6" t="n">
        <v>42</v>
      </c>
      <c r="O89" s="10" t="n">
        <v>98.9795918367347</v>
      </c>
      <c r="P89" s="10" t="n">
        <v>39.5918367346939</v>
      </c>
      <c r="Q89" s="11" t="n">
        <v>96.6</v>
      </c>
    </row>
    <row r="90" customFormat="false" ht="15" hidden="false" customHeight="false" outlineLevel="0" collapsed="false">
      <c r="A90" s="6" t="n">
        <v>87</v>
      </c>
      <c r="B90" s="21" t="s">
        <v>157</v>
      </c>
      <c r="C90" s="6" t="s">
        <v>158</v>
      </c>
      <c r="D90" s="6" t="n">
        <v>8</v>
      </c>
      <c r="E90" s="6" t="n">
        <v>31</v>
      </c>
      <c r="F90" s="10" t="n">
        <v>90.0326797385621</v>
      </c>
      <c r="G90" s="10" t="n">
        <v>27.0098039215686</v>
      </c>
      <c r="H90" s="6" t="n">
        <v>3</v>
      </c>
      <c r="I90" s="6" t="n">
        <v>90</v>
      </c>
      <c r="J90" s="10" t="n">
        <v>27</v>
      </c>
      <c r="K90" s="6" t="n">
        <v>71</v>
      </c>
      <c r="L90" s="6" t="n">
        <v>73</v>
      </c>
      <c r="M90" s="6" t="n">
        <v>58</v>
      </c>
      <c r="N90" s="6" t="n">
        <v>58</v>
      </c>
      <c r="O90" s="11" t="n">
        <v>99</v>
      </c>
      <c r="P90" s="11" t="n">
        <v>39.6</v>
      </c>
      <c r="Q90" s="11" t="n">
        <v>93.6</v>
      </c>
    </row>
    <row r="91" customFormat="false" ht="15" hidden="false" customHeight="false" outlineLevel="0" collapsed="false">
      <c r="A91" s="6" t="n">
        <v>88</v>
      </c>
      <c r="B91" s="21" t="s">
        <v>159</v>
      </c>
      <c r="C91" s="6" t="s">
        <v>160</v>
      </c>
      <c r="D91" s="6" t="n">
        <v>8</v>
      </c>
      <c r="E91" s="6" t="n">
        <v>35</v>
      </c>
      <c r="F91" s="11" t="n">
        <v>92.6</v>
      </c>
      <c r="G91" s="11" t="n">
        <v>27.8</v>
      </c>
      <c r="H91" s="6" t="n">
        <v>3</v>
      </c>
      <c r="I91" s="6" t="n">
        <v>90</v>
      </c>
      <c r="J91" s="10" t="n">
        <v>27</v>
      </c>
      <c r="K91" s="6" t="n">
        <v>219</v>
      </c>
      <c r="L91" s="6" t="n">
        <v>219</v>
      </c>
      <c r="M91" s="6" t="n">
        <v>142</v>
      </c>
      <c r="N91" s="6" t="n">
        <v>144</v>
      </c>
      <c r="O91" s="10" t="n">
        <v>99.3055555555556</v>
      </c>
      <c r="P91" s="10" t="n">
        <v>39.7222222222222</v>
      </c>
      <c r="Q91" s="11" t="n">
        <v>94.5</v>
      </c>
    </row>
    <row r="92" customFormat="false" ht="15" hidden="false" customHeight="false" outlineLevel="0" collapsed="false">
      <c r="A92" s="6" t="n">
        <v>89</v>
      </c>
      <c r="B92" s="21" t="s">
        <v>161</v>
      </c>
      <c r="C92" s="6" t="s">
        <v>162</v>
      </c>
      <c r="D92" s="6" t="n">
        <v>6.5</v>
      </c>
      <c r="E92" s="6" t="n">
        <v>25</v>
      </c>
      <c r="F92" s="11" t="n">
        <v>75.4</v>
      </c>
      <c r="G92" s="11" t="n">
        <v>22.6</v>
      </c>
      <c r="H92" s="6" t="n">
        <v>4</v>
      </c>
      <c r="I92" s="6" t="n">
        <v>100</v>
      </c>
      <c r="J92" s="10" t="n">
        <v>30</v>
      </c>
      <c r="K92" s="6" t="n">
        <v>106</v>
      </c>
      <c r="L92" s="6" t="n">
        <v>107</v>
      </c>
      <c r="M92" s="6" t="n">
        <v>96</v>
      </c>
      <c r="N92" s="6" t="n">
        <v>96</v>
      </c>
      <c r="O92" s="10" t="n">
        <v>99.5327102803738</v>
      </c>
      <c r="P92" s="10" t="n">
        <v>39.8130841121495</v>
      </c>
      <c r="Q92" s="11" t="n">
        <v>92.4</v>
      </c>
    </row>
    <row r="93" customFormat="false" ht="15" hidden="false" customHeight="false" outlineLevel="0" collapsed="false">
      <c r="A93" s="6" t="n">
        <v>90</v>
      </c>
      <c r="B93" s="21" t="s">
        <v>163</v>
      </c>
      <c r="C93" s="6" t="s">
        <v>164</v>
      </c>
      <c r="D93" s="12" t="n">
        <v>8</v>
      </c>
      <c r="E93" s="6" t="n">
        <v>25.5</v>
      </c>
      <c r="F93" s="11" t="n">
        <v>80</v>
      </c>
      <c r="G93" s="11" t="n">
        <v>24</v>
      </c>
      <c r="H93" s="6" t="n">
        <v>4</v>
      </c>
      <c r="I93" s="6" t="n">
        <v>100</v>
      </c>
      <c r="J93" s="10" t="n">
        <v>30</v>
      </c>
      <c r="K93" s="6" t="n">
        <v>22</v>
      </c>
      <c r="L93" s="6" t="n">
        <v>22</v>
      </c>
      <c r="M93" s="6" t="n">
        <v>20</v>
      </c>
      <c r="N93" s="6" t="n">
        <v>20</v>
      </c>
      <c r="O93" s="10" t="n">
        <v>100</v>
      </c>
      <c r="P93" s="10" t="n">
        <v>40</v>
      </c>
      <c r="Q93" s="11" t="n">
        <v>94</v>
      </c>
    </row>
    <row r="94" customFormat="false" ht="15" hidden="false" customHeight="false" outlineLevel="0" collapsed="false">
      <c r="A94" s="6" t="n">
        <v>91</v>
      </c>
      <c r="B94" s="21" t="s">
        <v>165</v>
      </c>
      <c r="C94" s="6" t="s">
        <v>166</v>
      </c>
      <c r="D94" s="6" t="n">
        <v>8</v>
      </c>
      <c r="E94" s="6" t="n">
        <v>32</v>
      </c>
      <c r="F94" s="11" t="n">
        <v>91.1</v>
      </c>
      <c r="G94" s="11" t="n">
        <v>27.3</v>
      </c>
      <c r="H94" s="6" t="n">
        <v>2</v>
      </c>
      <c r="I94" s="6" t="n">
        <v>60</v>
      </c>
      <c r="J94" s="10" t="n">
        <v>18</v>
      </c>
      <c r="K94" s="6" t="n">
        <v>139</v>
      </c>
      <c r="L94" s="6" t="n">
        <v>142</v>
      </c>
      <c r="M94" s="6" t="n">
        <v>98</v>
      </c>
      <c r="N94" s="6" t="n">
        <v>98</v>
      </c>
      <c r="O94" s="10" t="n">
        <v>98.943661971831</v>
      </c>
      <c r="P94" s="10" t="n">
        <v>39.5774647887324</v>
      </c>
      <c r="Q94" s="11" t="n">
        <v>84.9</v>
      </c>
    </row>
    <row r="95" customFormat="false" ht="15" hidden="false" customHeight="false" outlineLevel="0" collapsed="false">
      <c r="A95" s="6" t="n">
        <v>92</v>
      </c>
      <c r="B95" s="21" t="s">
        <v>167</v>
      </c>
      <c r="C95" s="6" t="s">
        <v>168</v>
      </c>
      <c r="D95" s="6" t="n">
        <v>9</v>
      </c>
      <c r="E95" s="6" t="n">
        <v>35.5</v>
      </c>
      <c r="F95" s="11" t="n">
        <v>98.9</v>
      </c>
      <c r="G95" s="11" t="n">
        <v>29.7</v>
      </c>
      <c r="H95" s="6" t="n">
        <v>2</v>
      </c>
      <c r="I95" s="6" t="n">
        <v>60</v>
      </c>
      <c r="J95" s="10" t="n">
        <v>18</v>
      </c>
      <c r="K95" s="6" t="n">
        <v>213</v>
      </c>
      <c r="L95" s="6" t="n">
        <v>213</v>
      </c>
      <c r="M95" s="6" t="n">
        <v>54</v>
      </c>
      <c r="N95" s="6" t="n">
        <v>54</v>
      </c>
      <c r="O95" s="10" t="n">
        <v>100</v>
      </c>
      <c r="P95" s="10" t="n">
        <v>40</v>
      </c>
      <c r="Q95" s="11" t="n">
        <v>87.7</v>
      </c>
    </row>
    <row r="96" customFormat="false" ht="15" hidden="false" customHeight="false" outlineLevel="0" collapsed="false">
      <c r="A96" s="6" t="n">
        <v>93</v>
      </c>
      <c r="B96" s="21" t="s">
        <v>167</v>
      </c>
      <c r="C96" s="6" t="s">
        <v>169</v>
      </c>
      <c r="D96" s="6" t="n">
        <v>9</v>
      </c>
      <c r="E96" s="6" t="n">
        <v>22.5</v>
      </c>
      <c r="F96" s="10" t="n">
        <v>80.4054054054054</v>
      </c>
      <c r="G96" s="10" t="n">
        <v>24.1216216216216</v>
      </c>
      <c r="H96" s="6" t="n">
        <v>4</v>
      </c>
      <c r="I96" s="6" t="n">
        <v>100</v>
      </c>
      <c r="J96" s="10" t="n">
        <v>30</v>
      </c>
      <c r="K96" s="6" t="n">
        <v>156</v>
      </c>
      <c r="L96" s="6" t="n">
        <v>160</v>
      </c>
      <c r="M96" s="6" t="n">
        <v>146</v>
      </c>
      <c r="N96" s="6" t="n">
        <v>146</v>
      </c>
      <c r="O96" s="10" t="n">
        <v>98.75</v>
      </c>
      <c r="P96" s="10" t="n">
        <v>39.5</v>
      </c>
      <c r="Q96" s="10" t="n">
        <v>93.6216216216216</v>
      </c>
    </row>
    <row r="97" customFormat="false" ht="15" hidden="false" customHeight="false" outlineLevel="0" collapsed="false">
      <c r="A97" s="6" t="n">
        <v>94</v>
      </c>
      <c r="B97" s="21" t="s">
        <v>170</v>
      </c>
      <c r="C97" s="6" t="s">
        <v>171</v>
      </c>
      <c r="D97" s="6" t="n">
        <v>8</v>
      </c>
      <c r="E97" s="6" t="n">
        <v>36</v>
      </c>
      <c r="F97" s="10" t="n">
        <v>93.0930930930931</v>
      </c>
      <c r="G97" s="10" t="n">
        <v>27.9279279279279</v>
      </c>
      <c r="H97" s="6" t="n">
        <v>3</v>
      </c>
      <c r="I97" s="6" t="n">
        <v>90</v>
      </c>
      <c r="J97" s="10" t="n">
        <v>27</v>
      </c>
      <c r="K97" s="6" t="n">
        <v>116</v>
      </c>
      <c r="L97" s="6" t="n">
        <v>116</v>
      </c>
      <c r="M97" s="6" t="n">
        <v>96</v>
      </c>
      <c r="N97" s="6" t="n">
        <v>96</v>
      </c>
      <c r="O97" s="10" t="n">
        <v>100</v>
      </c>
      <c r="P97" s="10" t="n">
        <v>40</v>
      </c>
      <c r="Q97" s="10" t="n">
        <v>94.9279279279279</v>
      </c>
    </row>
    <row r="98" customFormat="false" ht="15" hidden="false" customHeight="false" outlineLevel="0" collapsed="false">
      <c r="A98" s="6" t="n">
        <v>95</v>
      </c>
      <c r="B98" s="21" t="s">
        <v>170</v>
      </c>
      <c r="C98" s="6" t="s">
        <v>172</v>
      </c>
      <c r="D98" s="6" t="n">
        <v>8</v>
      </c>
      <c r="E98" s="6" t="n">
        <v>31.5</v>
      </c>
      <c r="F98" s="11" t="n">
        <v>88.5</v>
      </c>
      <c r="G98" s="11" t="n">
        <v>26.6</v>
      </c>
      <c r="H98" s="6" t="n">
        <v>4</v>
      </c>
      <c r="I98" s="6" t="n">
        <v>100</v>
      </c>
      <c r="J98" s="10" t="n">
        <v>30</v>
      </c>
      <c r="K98" s="6" t="n">
        <v>170</v>
      </c>
      <c r="L98" s="6" t="n">
        <v>172</v>
      </c>
      <c r="M98" s="6" t="n">
        <v>91</v>
      </c>
      <c r="N98" s="6" t="n">
        <v>91</v>
      </c>
      <c r="O98" s="10" t="n">
        <v>99.4186046511628</v>
      </c>
      <c r="P98" s="10" t="n">
        <v>39.7674418604651</v>
      </c>
      <c r="Q98" s="11" t="n">
        <v>96.3</v>
      </c>
    </row>
    <row r="99" customFormat="false" ht="15" hidden="false" customHeight="false" outlineLevel="0" collapsed="false">
      <c r="A99" s="6" t="n">
        <v>96</v>
      </c>
      <c r="B99" s="21" t="s">
        <v>173</v>
      </c>
      <c r="C99" s="6" t="s">
        <v>174</v>
      </c>
      <c r="D99" s="6" t="n">
        <v>9</v>
      </c>
      <c r="E99" s="6" t="n">
        <v>29.5</v>
      </c>
      <c r="F99" s="11" t="n">
        <v>91.6</v>
      </c>
      <c r="G99" s="11" t="n">
        <v>27.5</v>
      </c>
      <c r="H99" s="6" t="n">
        <v>4</v>
      </c>
      <c r="I99" s="6" t="n">
        <v>100</v>
      </c>
      <c r="J99" s="10" t="n">
        <v>30</v>
      </c>
      <c r="K99" s="6" t="n">
        <v>204</v>
      </c>
      <c r="L99" s="6" t="n">
        <v>206</v>
      </c>
      <c r="M99" s="6" t="n">
        <v>174</v>
      </c>
      <c r="N99" s="6" t="n">
        <v>175</v>
      </c>
      <c r="O99" s="10" t="n">
        <v>99.2288488210818</v>
      </c>
      <c r="P99" s="10" t="n">
        <v>39.6915395284327</v>
      </c>
      <c r="Q99" s="11" t="n">
        <v>97.2</v>
      </c>
    </row>
  </sheetData>
  <mergeCells count="7">
    <mergeCell ref="A1:A2"/>
    <mergeCell ref="B1:B2"/>
    <mergeCell ref="C1:C2"/>
    <mergeCell ref="D1:G1"/>
    <mergeCell ref="H1:J1"/>
    <mergeCell ref="K1:P1"/>
    <mergeCell ref="Q1:Q2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K98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ColWidth="8.6875" defaultRowHeight="15" zeroHeight="false" outlineLevelRow="0" outlineLevelCol="0"/>
  <cols>
    <col collapsed="false" customWidth="true" hidden="false" outlineLevel="0" max="2" min="2" style="0" width="18.42"/>
    <col collapsed="false" customWidth="true" hidden="false" outlineLevel="0" max="3" min="3" style="0" width="101.86"/>
  </cols>
  <sheetData>
    <row r="1" customFormat="false" ht="30" hidden="false" customHeight="true" outlineLevel="0" collapsed="false">
      <c r="A1" s="1" t="s">
        <v>0</v>
      </c>
      <c r="B1" s="19" t="s">
        <v>1</v>
      </c>
      <c r="C1" s="1" t="s">
        <v>2</v>
      </c>
      <c r="D1" s="23" t="s">
        <v>175</v>
      </c>
      <c r="E1" s="23"/>
      <c r="F1" s="23"/>
      <c r="G1" s="23"/>
      <c r="H1" s="23"/>
      <c r="I1" s="23"/>
      <c r="J1" s="23"/>
      <c r="K1" s="23"/>
    </row>
    <row r="2" customFormat="false" ht="133.5" hidden="false" customHeight="true" outlineLevel="0" collapsed="false">
      <c r="A2" s="1"/>
      <c r="B2" s="19"/>
      <c r="C2" s="1"/>
      <c r="D2" s="4" t="s">
        <v>176</v>
      </c>
      <c r="E2" s="4" t="s">
        <v>177</v>
      </c>
      <c r="F2" s="4" t="s">
        <v>178</v>
      </c>
      <c r="G2" s="4" t="s">
        <v>179</v>
      </c>
      <c r="H2" s="4" t="s">
        <v>180</v>
      </c>
      <c r="I2" s="4" t="s">
        <v>181</v>
      </c>
      <c r="J2" s="4" t="s">
        <v>182</v>
      </c>
      <c r="K2" s="24" t="s">
        <v>183</v>
      </c>
    </row>
    <row r="3" customFormat="false" ht="15" hidden="false" customHeight="false" outlineLevel="0" collapsed="false">
      <c r="A3" s="6" t="n">
        <v>1</v>
      </c>
      <c r="B3" s="6" t="s">
        <v>19</v>
      </c>
      <c r="C3" s="6" t="s">
        <v>20</v>
      </c>
      <c r="D3" s="6" t="n">
        <v>1</v>
      </c>
      <c r="E3" s="6" t="n">
        <v>1</v>
      </c>
      <c r="F3" s="6" t="n">
        <v>1</v>
      </c>
      <c r="G3" s="6" t="n">
        <v>1</v>
      </c>
      <c r="H3" s="6" t="n">
        <v>1</v>
      </c>
      <c r="I3" s="6" t="n">
        <v>1</v>
      </c>
      <c r="J3" s="6" t="n">
        <v>1</v>
      </c>
      <c r="K3" s="6" t="n">
        <f aca="false">SUM(D3:J3)</f>
        <v>7</v>
      </c>
    </row>
    <row r="4" customFormat="false" ht="15" hidden="false" customHeight="false" outlineLevel="0" collapsed="false">
      <c r="A4" s="6" t="n">
        <v>2</v>
      </c>
      <c r="B4" s="6" t="s">
        <v>21</v>
      </c>
      <c r="C4" s="6" t="s">
        <v>22</v>
      </c>
      <c r="D4" s="6" t="n">
        <v>1</v>
      </c>
      <c r="E4" s="6" t="n">
        <v>1</v>
      </c>
      <c r="F4" s="6" t="n">
        <v>1</v>
      </c>
      <c r="G4" s="6" t="n">
        <v>1</v>
      </c>
      <c r="H4" s="6" t="n">
        <v>1</v>
      </c>
      <c r="I4" s="6" t="n">
        <v>1</v>
      </c>
      <c r="J4" s="6" t="n">
        <v>1</v>
      </c>
      <c r="K4" s="6" t="n">
        <f aca="false">SUM(D4:J4)</f>
        <v>7</v>
      </c>
    </row>
    <row r="5" customFormat="false" ht="15" hidden="false" customHeight="false" outlineLevel="0" collapsed="false">
      <c r="A5" s="6" t="n">
        <v>3</v>
      </c>
      <c r="B5" s="6" t="s">
        <v>23</v>
      </c>
      <c r="C5" s="6" t="s">
        <v>24</v>
      </c>
      <c r="D5" s="6" t="n">
        <v>1</v>
      </c>
      <c r="E5" s="6" t="n">
        <v>1</v>
      </c>
      <c r="F5" s="6" t="n">
        <v>1</v>
      </c>
      <c r="G5" s="6" t="n">
        <v>1</v>
      </c>
      <c r="H5" s="6" t="n">
        <v>1</v>
      </c>
      <c r="I5" s="6" t="n">
        <v>1</v>
      </c>
      <c r="J5" s="6" t="n">
        <v>1</v>
      </c>
      <c r="K5" s="6" t="n">
        <f aca="false">SUM(D5:J5)</f>
        <v>7</v>
      </c>
    </row>
    <row r="6" customFormat="false" ht="15" hidden="false" customHeight="false" outlineLevel="0" collapsed="false">
      <c r="A6" s="6" t="n">
        <v>4</v>
      </c>
      <c r="B6" s="6" t="s">
        <v>25</v>
      </c>
      <c r="C6" s="6" t="s">
        <v>26</v>
      </c>
      <c r="D6" s="6" t="n">
        <v>1</v>
      </c>
      <c r="E6" s="6" t="n">
        <v>1</v>
      </c>
      <c r="F6" s="6" t="n">
        <v>1</v>
      </c>
      <c r="G6" s="6" t="n">
        <v>1</v>
      </c>
      <c r="H6" s="6" t="n">
        <v>1</v>
      </c>
      <c r="I6" s="6" t="n">
        <v>1</v>
      </c>
      <c r="J6" s="6" t="n">
        <v>1</v>
      </c>
      <c r="K6" s="6" t="n">
        <f aca="false">SUM(D6:J6)</f>
        <v>7</v>
      </c>
    </row>
    <row r="7" customFormat="false" ht="15" hidden="false" customHeight="false" outlineLevel="0" collapsed="false">
      <c r="A7" s="6" t="n">
        <v>5</v>
      </c>
      <c r="B7" s="6" t="s">
        <v>25</v>
      </c>
      <c r="C7" s="6" t="s">
        <v>27</v>
      </c>
      <c r="D7" s="6" t="n">
        <v>1</v>
      </c>
      <c r="E7" s="6" t="n">
        <v>1</v>
      </c>
      <c r="F7" s="6" t="n">
        <v>1</v>
      </c>
      <c r="G7" s="6" t="n">
        <v>1</v>
      </c>
      <c r="H7" s="6" t="n">
        <v>1</v>
      </c>
      <c r="I7" s="6" t="n">
        <v>1</v>
      </c>
      <c r="J7" s="6" t="n">
        <v>1</v>
      </c>
      <c r="K7" s="6" t="n">
        <f aca="false">SUM(D7:J7)</f>
        <v>7</v>
      </c>
    </row>
    <row r="8" customFormat="false" ht="15" hidden="false" customHeight="false" outlineLevel="0" collapsed="false">
      <c r="A8" s="6" t="n">
        <v>6</v>
      </c>
      <c r="B8" s="6" t="s">
        <v>25</v>
      </c>
      <c r="C8" s="6" t="s">
        <v>28</v>
      </c>
      <c r="D8" s="6" t="n">
        <v>1</v>
      </c>
      <c r="E8" s="6" t="n">
        <v>1</v>
      </c>
      <c r="F8" s="6" t="n">
        <v>1</v>
      </c>
      <c r="G8" s="6" t="n">
        <v>1</v>
      </c>
      <c r="H8" s="6" t="n">
        <v>1</v>
      </c>
      <c r="I8" s="6" t="n">
        <v>1</v>
      </c>
      <c r="J8" s="6" t="n">
        <v>1</v>
      </c>
      <c r="K8" s="6" t="n">
        <f aca="false">SUM(D8:J8)</f>
        <v>7</v>
      </c>
    </row>
    <row r="9" customFormat="false" ht="15" hidden="false" customHeight="false" outlineLevel="0" collapsed="false">
      <c r="A9" s="6" t="n">
        <v>7</v>
      </c>
      <c r="B9" s="6" t="s">
        <v>25</v>
      </c>
      <c r="C9" s="6" t="s">
        <v>184</v>
      </c>
      <c r="D9" s="6" t="n">
        <v>1</v>
      </c>
      <c r="E9" s="6" t="n">
        <v>1</v>
      </c>
      <c r="F9" s="6" t="n">
        <v>1</v>
      </c>
      <c r="G9" s="6" t="n">
        <v>1</v>
      </c>
      <c r="H9" s="6" t="n">
        <v>1</v>
      </c>
      <c r="I9" s="6" t="n">
        <v>1</v>
      </c>
      <c r="J9" s="6" t="n">
        <v>1</v>
      </c>
      <c r="K9" s="6" t="n">
        <f aca="false">SUM(D9:J9)</f>
        <v>7</v>
      </c>
    </row>
    <row r="10" customFormat="false" ht="15" hidden="false" customHeight="false" outlineLevel="0" collapsed="false">
      <c r="A10" s="6" t="n">
        <v>8</v>
      </c>
      <c r="B10" s="6" t="s">
        <v>25</v>
      </c>
      <c r="C10" s="6" t="s">
        <v>185</v>
      </c>
      <c r="D10" s="6" t="n">
        <v>1</v>
      </c>
      <c r="E10" s="6" t="n">
        <v>1</v>
      </c>
      <c r="F10" s="6" t="n">
        <v>1</v>
      </c>
      <c r="G10" s="6" t="n">
        <v>1</v>
      </c>
      <c r="H10" s="6" t="n">
        <v>1</v>
      </c>
      <c r="I10" s="6" t="n">
        <v>1</v>
      </c>
      <c r="J10" s="6" t="n">
        <v>1</v>
      </c>
      <c r="K10" s="6" t="n">
        <f aca="false">SUM(D10:J10)</f>
        <v>7</v>
      </c>
    </row>
    <row r="11" customFormat="false" ht="15" hidden="false" customHeight="false" outlineLevel="0" collapsed="false">
      <c r="A11" s="6" t="n">
        <v>9</v>
      </c>
      <c r="B11" s="6" t="s">
        <v>25</v>
      </c>
      <c r="C11" s="6" t="s">
        <v>186</v>
      </c>
      <c r="D11" s="6" t="n">
        <v>1</v>
      </c>
      <c r="E11" s="6" t="n">
        <v>1</v>
      </c>
      <c r="F11" s="6" t="n">
        <v>1</v>
      </c>
      <c r="G11" s="6" t="n">
        <v>1</v>
      </c>
      <c r="H11" s="6" t="n">
        <v>1</v>
      </c>
      <c r="I11" s="6" t="n">
        <v>1</v>
      </c>
      <c r="J11" s="6" t="n">
        <v>1</v>
      </c>
      <c r="K11" s="6" t="n">
        <f aca="false">SUM(D11:J11)</f>
        <v>7</v>
      </c>
    </row>
    <row r="12" customFormat="false" ht="15" hidden="false" customHeight="false" outlineLevel="0" collapsed="false">
      <c r="A12" s="6" t="n">
        <v>10</v>
      </c>
      <c r="B12" s="6" t="s">
        <v>25</v>
      </c>
      <c r="C12" s="6" t="s">
        <v>32</v>
      </c>
      <c r="D12" s="6" t="n">
        <v>1</v>
      </c>
      <c r="E12" s="6" t="n">
        <v>1</v>
      </c>
      <c r="F12" s="6" t="n">
        <v>1</v>
      </c>
      <c r="G12" s="6" t="n">
        <v>1</v>
      </c>
      <c r="H12" s="6" t="n">
        <v>1</v>
      </c>
      <c r="I12" s="6" t="n">
        <v>1</v>
      </c>
      <c r="J12" s="6" t="n">
        <v>1</v>
      </c>
      <c r="K12" s="6" t="n">
        <f aca="false">SUM(D12:J12)</f>
        <v>7</v>
      </c>
    </row>
    <row r="13" customFormat="false" ht="15" hidden="false" customHeight="false" outlineLevel="0" collapsed="false">
      <c r="A13" s="6" t="n">
        <v>11</v>
      </c>
      <c r="B13" s="6" t="s">
        <v>25</v>
      </c>
      <c r="C13" s="6" t="s">
        <v>187</v>
      </c>
      <c r="D13" s="6" t="n">
        <v>1</v>
      </c>
      <c r="E13" s="6" t="n">
        <v>1</v>
      </c>
      <c r="F13" s="6" t="n">
        <v>1</v>
      </c>
      <c r="G13" s="6" t="n">
        <v>1</v>
      </c>
      <c r="H13" s="6" t="n">
        <v>1</v>
      </c>
      <c r="I13" s="6" t="n">
        <v>1</v>
      </c>
      <c r="J13" s="6" t="n">
        <v>1</v>
      </c>
      <c r="K13" s="6" t="n">
        <f aca="false">SUM(D13:J13)</f>
        <v>7</v>
      </c>
    </row>
    <row r="14" customFormat="false" ht="15" hidden="false" customHeight="false" outlineLevel="0" collapsed="false">
      <c r="A14" s="6" t="n">
        <v>12</v>
      </c>
      <c r="B14" s="6" t="s">
        <v>25</v>
      </c>
      <c r="C14" s="6" t="s">
        <v>188</v>
      </c>
      <c r="D14" s="6" t="n">
        <v>1</v>
      </c>
      <c r="E14" s="6" t="n">
        <v>1</v>
      </c>
      <c r="F14" s="6" t="n">
        <v>1</v>
      </c>
      <c r="G14" s="6" t="n">
        <v>1</v>
      </c>
      <c r="H14" s="6" t="n">
        <v>1</v>
      </c>
      <c r="I14" s="6" t="n">
        <v>1</v>
      </c>
      <c r="J14" s="6" t="n">
        <v>1</v>
      </c>
      <c r="K14" s="6" t="n">
        <f aca="false">SUM(D14:J14)</f>
        <v>7</v>
      </c>
    </row>
    <row r="15" customFormat="false" ht="15" hidden="false" customHeight="false" outlineLevel="0" collapsed="false">
      <c r="A15" s="6" t="n">
        <v>13</v>
      </c>
      <c r="B15" s="6" t="s">
        <v>25</v>
      </c>
      <c r="C15" s="9" t="s">
        <v>35</v>
      </c>
      <c r="D15" s="6" t="n">
        <v>1</v>
      </c>
      <c r="E15" s="6" t="n">
        <v>1</v>
      </c>
      <c r="F15" s="6" t="n">
        <v>1</v>
      </c>
      <c r="G15" s="6" t="n">
        <v>1</v>
      </c>
      <c r="H15" s="6" t="n">
        <v>1</v>
      </c>
      <c r="I15" s="6" t="n">
        <v>1</v>
      </c>
      <c r="J15" s="6" t="n">
        <v>1</v>
      </c>
      <c r="K15" s="6" t="n">
        <f aca="false">SUM(D15:J15)</f>
        <v>7</v>
      </c>
    </row>
    <row r="16" customFormat="false" ht="15" hidden="false" customHeight="false" outlineLevel="0" collapsed="false">
      <c r="A16" s="6" t="n">
        <v>14</v>
      </c>
      <c r="B16" s="6" t="s">
        <v>25</v>
      </c>
      <c r="C16" s="9" t="s">
        <v>36</v>
      </c>
      <c r="D16" s="6" t="n">
        <v>1</v>
      </c>
      <c r="E16" s="6" t="n">
        <v>1</v>
      </c>
      <c r="F16" s="6" t="n">
        <v>1</v>
      </c>
      <c r="G16" s="6" t="n">
        <v>1</v>
      </c>
      <c r="H16" s="6" t="n">
        <v>1</v>
      </c>
      <c r="I16" s="6" t="n">
        <v>1</v>
      </c>
      <c r="J16" s="6" t="n">
        <v>1</v>
      </c>
      <c r="K16" s="6" t="n">
        <f aca="false">SUM(D16:J16)</f>
        <v>7</v>
      </c>
    </row>
    <row r="17" customFormat="false" ht="15" hidden="false" customHeight="false" outlineLevel="0" collapsed="false">
      <c r="A17" s="6" t="n">
        <v>15</v>
      </c>
      <c r="B17" s="6" t="s">
        <v>25</v>
      </c>
      <c r="C17" s="6" t="s">
        <v>189</v>
      </c>
      <c r="D17" s="6" t="n">
        <v>1</v>
      </c>
      <c r="E17" s="6" t="n">
        <v>1</v>
      </c>
      <c r="F17" s="6" t="n">
        <v>1</v>
      </c>
      <c r="G17" s="6" t="n">
        <v>1</v>
      </c>
      <c r="H17" s="6" t="n">
        <v>1</v>
      </c>
      <c r="I17" s="6" t="n">
        <v>1</v>
      </c>
      <c r="J17" s="6" t="n">
        <v>1</v>
      </c>
      <c r="K17" s="6" t="n">
        <f aca="false">SUM(D17:J17)</f>
        <v>7</v>
      </c>
    </row>
    <row r="18" customFormat="false" ht="15" hidden="false" customHeight="false" outlineLevel="0" collapsed="false">
      <c r="A18" s="6" t="n">
        <v>16</v>
      </c>
      <c r="B18" s="6" t="s">
        <v>25</v>
      </c>
      <c r="C18" s="6" t="s">
        <v>38</v>
      </c>
      <c r="D18" s="6" t="n">
        <v>1</v>
      </c>
      <c r="E18" s="6" t="n">
        <v>1</v>
      </c>
      <c r="F18" s="6" t="n">
        <v>1</v>
      </c>
      <c r="G18" s="6" t="n">
        <v>1</v>
      </c>
      <c r="H18" s="6" t="n">
        <v>1</v>
      </c>
      <c r="I18" s="6" t="n">
        <v>1</v>
      </c>
      <c r="J18" s="6" t="n">
        <v>1</v>
      </c>
      <c r="K18" s="6" t="n">
        <f aca="false">SUM(D18:J18)</f>
        <v>7</v>
      </c>
    </row>
    <row r="19" customFormat="false" ht="15" hidden="false" customHeight="false" outlineLevel="0" collapsed="false">
      <c r="A19" s="6" t="n">
        <v>17</v>
      </c>
      <c r="B19" s="6" t="s">
        <v>25</v>
      </c>
      <c r="C19" s="9" t="s">
        <v>39</v>
      </c>
      <c r="D19" s="6" t="n">
        <v>1</v>
      </c>
      <c r="E19" s="6" t="n">
        <v>1</v>
      </c>
      <c r="F19" s="6" t="n">
        <v>1</v>
      </c>
      <c r="G19" s="6" t="n">
        <v>1</v>
      </c>
      <c r="H19" s="6" t="n">
        <v>1</v>
      </c>
      <c r="I19" s="6" t="n">
        <v>1</v>
      </c>
      <c r="J19" s="6" t="n">
        <v>1</v>
      </c>
      <c r="K19" s="6" t="n">
        <f aca="false">SUM(D19:J19)</f>
        <v>7</v>
      </c>
    </row>
    <row r="20" customFormat="false" ht="15" hidden="false" customHeight="false" outlineLevel="0" collapsed="false">
      <c r="A20" s="6" t="n">
        <v>18</v>
      </c>
      <c r="B20" s="6" t="s">
        <v>25</v>
      </c>
      <c r="C20" s="9" t="s">
        <v>40</v>
      </c>
      <c r="D20" s="6" t="n">
        <v>1</v>
      </c>
      <c r="E20" s="6" t="n">
        <v>1</v>
      </c>
      <c r="F20" s="6" t="n">
        <v>1</v>
      </c>
      <c r="G20" s="6" t="n">
        <v>1</v>
      </c>
      <c r="H20" s="6" t="n">
        <v>1</v>
      </c>
      <c r="I20" s="6" t="n">
        <v>1</v>
      </c>
      <c r="J20" s="6" t="n">
        <v>1</v>
      </c>
      <c r="K20" s="6" t="n">
        <f aca="false">SUM(D20:J20)</f>
        <v>7</v>
      </c>
    </row>
    <row r="21" customFormat="false" ht="15" hidden="false" customHeight="false" outlineLevel="0" collapsed="false">
      <c r="A21" s="6" t="n">
        <v>19</v>
      </c>
      <c r="B21" s="6" t="s">
        <v>25</v>
      </c>
      <c r="C21" s="6" t="s">
        <v>190</v>
      </c>
      <c r="D21" s="6" t="n">
        <v>0</v>
      </c>
      <c r="E21" s="6" t="n">
        <v>1</v>
      </c>
      <c r="F21" s="6" t="n">
        <v>1</v>
      </c>
      <c r="G21" s="6" t="n">
        <v>1</v>
      </c>
      <c r="H21" s="6" t="n">
        <v>1</v>
      </c>
      <c r="I21" s="6" t="n">
        <v>1</v>
      </c>
      <c r="J21" s="6" t="n">
        <v>1</v>
      </c>
      <c r="K21" s="6" t="n">
        <f aca="false">SUM(D21:J21)</f>
        <v>6</v>
      </c>
    </row>
    <row r="22" customFormat="false" ht="15" hidden="false" customHeight="false" outlineLevel="0" collapsed="false">
      <c r="A22" s="6" t="n">
        <v>20</v>
      </c>
      <c r="B22" s="6" t="s">
        <v>25</v>
      </c>
      <c r="C22" s="6" t="s">
        <v>191</v>
      </c>
      <c r="D22" s="6" t="n">
        <v>1</v>
      </c>
      <c r="E22" s="6" t="n">
        <v>1</v>
      </c>
      <c r="F22" s="6" t="n">
        <v>1</v>
      </c>
      <c r="G22" s="6" t="n">
        <v>1</v>
      </c>
      <c r="H22" s="6" t="n">
        <v>1</v>
      </c>
      <c r="I22" s="6" t="n">
        <v>1</v>
      </c>
      <c r="J22" s="6" t="n">
        <v>1</v>
      </c>
      <c r="K22" s="6" t="n">
        <f aca="false">SUM(D22:J22)</f>
        <v>7</v>
      </c>
    </row>
    <row r="23" customFormat="false" ht="15" hidden="false" customHeight="false" outlineLevel="0" collapsed="false">
      <c r="A23" s="6" t="n">
        <v>21</v>
      </c>
      <c r="B23" s="6" t="s">
        <v>25</v>
      </c>
      <c r="C23" s="6" t="s">
        <v>192</v>
      </c>
      <c r="D23" s="6" t="n">
        <v>1</v>
      </c>
      <c r="E23" s="6" t="n">
        <v>1</v>
      </c>
      <c r="F23" s="6" t="n">
        <v>1</v>
      </c>
      <c r="G23" s="6" t="n">
        <v>1</v>
      </c>
      <c r="H23" s="6" t="n">
        <v>1</v>
      </c>
      <c r="I23" s="6" t="n">
        <v>1</v>
      </c>
      <c r="J23" s="6" t="n">
        <v>1</v>
      </c>
      <c r="K23" s="6" t="n">
        <f aca="false">SUM(D23:J23)</f>
        <v>7</v>
      </c>
    </row>
    <row r="24" customFormat="false" ht="15" hidden="false" customHeight="false" outlineLevel="0" collapsed="false">
      <c r="A24" s="6" t="n">
        <v>22</v>
      </c>
      <c r="B24" s="6" t="s">
        <v>25</v>
      </c>
      <c r="C24" s="6" t="s">
        <v>193</v>
      </c>
      <c r="D24" s="6" t="n">
        <v>1</v>
      </c>
      <c r="E24" s="6" t="n">
        <v>1</v>
      </c>
      <c r="F24" s="6" t="n">
        <v>1</v>
      </c>
      <c r="G24" s="6" t="n">
        <v>1</v>
      </c>
      <c r="H24" s="6" t="n">
        <v>1</v>
      </c>
      <c r="I24" s="6" t="n">
        <v>1</v>
      </c>
      <c r="J24" s="6" t="n">
        <v>1</v>
      </c>
      <c r="K24" s="6" t="n">
        <f aca="false">SUM(D24:J24)</f>
        <v>7</v>
      </c>
    </row>
    <row r="25" customFormat="false" ht="15" hidden="false" customHeight="false" outlineLevel="0" collapsed="false">
      <c r="A25" s="6" t="n">
        <v>23</v>
      </c>
      <c r="B25" s="6" t="s">
        <v>25</v>
      </c>
      <c r="C25" s="6" t="s">
        <v>194</v>
      </c>
      <c r="D25" s="6" t="n">
        <v>1</v>
      </c>
      <c r="E25" s="6" t="n">
        <v>1</v>
      </c>
      <c r="F25" s="6" t="n">
        <v>1</v>
      </c>
      <c r="G25" s="6" t="n">
        <v>1</v>
      </c>
      <c r="H25" s="6" t="n">
        <v>1</v>
      </c>
      <c r="I25" s="6" t="n">
        <v>1</v>
      </c>
      <c r="J25" s="6" t="n">
        <v>1</v>
      </c>
      <c r="K25" s="6" t="n">
        <f aca="false">SUM(D25:J25)</f>
        <v>7</v>
      </c>
    </row>
    <row r="26" customFormat="false" ht="15" hidden="false" customHeight="false" outlineLevel="0" collapsed="false">
      <c r="A26" s="6" t="n">
        <v>24</v>
      </c>
      <c r="B26" s="6" t="s">
        <v>25</v>
      </c>
      <c r="C26" s="6" t="s">
        <v>195</v>
      </c>
      <c r="D26" s="6" t="n">
        <v>1</v>
      </c>
      <c r="E26" s="6" t="n">
        <v>1</v>
      </c>
      <c r="F26" s="6" t="n">
        <v>1</v>
      </c>
      <c r="G26" s="6" t="n">
        <v>1</v>
      </c>
      <c r="H26" s="6" t="n">
        <v>1</v>
      </c>
      <c r="I26" s="6" t="n">
        <v>1</v>
      </c>
      <c r="J26" s="6" t="n">
        <v>1</v>
      </c>
      <c r="K26" s="6" t="n">
        <f aca="false">SUM(D26:J26)</f>
        <v>7</v>
      </c>
    </row>
    <row r="27" customFormat="false" ht="15" hidden="false" customHeight="false" outlineLevel="0" collapsed="false">
      <c r="A27" s="6" t="n">
        <v>25</v>
      </c>
      <c r="B27" s="6" t="s">
        <v>25</v>
      </c>
      <c r="C27" s="6" t="s">
        <v>47</v>
      </c>
      <c r="D27" s="6" t="n">
        <v>1</v>
      </c>
      <c r="E27" s="6" t="n">
        <v>1</v>
      </c>
      <c r="F27" s="6" t="n">
        <v>1</v>
      </c>
      <c r="G27" s="6" t="n">
        <v>1</v>
      </c>
      <c r="H27" s="6" t="n">
        <v>1</v>
      </c>
      <c r="I27" s="6" t="n">
        <v>1</v>
      </c>
      <c r="J27" s="6" t="n">
        <v>1</v>
      </c>
      <c r="K27" s="6" t="n">
        <f aca="false">SUM(D27:J27)</f>
        <v>7</v>
      </c>
    </row>
    <row r="28" customFormat="false" ht="15" hidden="false" customHeight="false" outlineLevel="0" collapsed="false">
      <c r="A28" s="6" t="n">
        <v>26</v>
      </c>
      <c r="B28" s="6" t="s">
        <v>25</v>
      </c>
      <c r="C28" s="6" t="s">
        <v>196</v>
      </c>
      <c r="D28" s="6" t="n">
        <v>1</v>
      </c>
      <c r="E28" s="6" t="n">
        <v>1</v>
      </c>
      <c r="F28" s="6" t="n">
        <v>1</v>
      </c>
      <c r="G28" s="6" t="n">
        <v>1</v>
      </c>
      <c r="H28" s="6" t="n">
        <v>1</v>
      </c>
      <c r="I28" s="6" t="n">
        <v>1</v>
      </c>
      <c r="J28" s="6" t="n">
        <v>1</v>
      </c>
      <c r="K28" s="6" t="n">
        <f aca="false">SUM(D28:J28)</f>
        <v>7</v>
      </c>
    </row>
    <row r="29" customFormat="false" ht="15" hidden="false" customHeight="false" outlineLevel="0" collapsed="false">
      <c r="A29" s="6" t="n">
        <v>27</v>
      </c>
      <c r="B29" s="6" t="s">
        <v>25</v>
      </c>
      <c r="C29" s="6" t="s">
        <v>49</v>
      </c>
      <c r="D29" s="6" t="n">
        <v>1</v>
      </c>
      <c r="E29" s="6" t="n">
        <v>1</v>
      </c>
      <c r="F29" s="6" t="n">
        <v>1</v>
      </c>
      <c r="G29" s="6" t="n">
        <v>1</v>
      </c>
      <c r="H29" s="6" t="n">
        <v>1</v>
      </c>
      <c r="I29" s="6" t="n">
        <v>1</v>
      </c>
      <c r="J29" s="6" t="n">
        <v>1</v>
      </c>
      <c r="K29" s="6" t="n">
        <f aca="false">SUM(D29:J29)</f>
        <v>7</v>
      </c>
    </row>
    <row r="30" customFormat="false" ht="15" hidden="false" customHeight="false" outlineLevel="0" collapsed="false">
      <c r="A30" s="6" t="n">
        <v>28</v>
      </c>
      <c r="B30" s="6" t="s">
        <v>50</v>
      </c>
      <c r="C30" s="6" t="s">
        <v>197</v>
      </c>
      <c r="D30" s="6" t="n">
        <v>1</v>
      </c>
      <c r="E30" s="6" t="n">
        <v>1</v>
      </c>
      <c r="F30" s="6" t="n">
        <v>1</v>
      </c>
      <c r="G30" s="6" t="n">
        <v>1</v>
      </c>
      <c r="H30" s="6" t="n">
        <v>1</v>
      </c>
      <c r="I30" s="6" t="n">
        <v>1</v>
      </c>
      <c r="J30" s="6" t="n">
        <v>1</v>
      </c>
      <c r="K30" s="6" t="n">
        <f aca="false">SUM(D30:J30)</f>
        <v>7</v>
      </c>
    </row>
    <row r="31" customFormat="false" ht="15" hidden="false" customHeight="false" outlineLevel="0" collapsed="false">
      <c r="A31" s="6" t="n">
        <v>29</v>
      </c>
      <c r="B31" s="6" t="s">
        <v>50</v>
      </c>
      <c r="C31" s="6" t="s">
        <v>52</v>
      </c>
      <c r="D31" s="6" t="n">
        <v>1</v>
      </c>
      <c r="E31" s="6" t="n">
        <v>1</v>
      </c>
      <c r="F31" s="6" t="n">
        <v>1</v>
      </c>
      <c r="G31" s="6" t="n">
        <v>1</v>
      </c>
      <c r="H31" s="6" t="n">
        <v>1</v>
      </c>
      <c r="I31" s="6" t="n">
        <v>1</v>
      </c>
      <c r="J31" s="6" t="n">
        <v>1</v>
      </c>
      <c r="K31" s="6" t="n">
        <f aca="false">SUM(D31:J31)</f>
        <v>7</v>
      </c>
    </row>
    <row r="32" customFormat="false" ht="15" hidden="false" customHeight="false" outlineLevel="0" collapsed="false">
      <c r="A32" s="6" t="n">
        <v>30</v>
      </c>
      <c r="B32" s="6" t="s">
        <v>53</v>
      </c>
      <c r="C32" s="6" t="s">
        <v>198</v>
      </c>
      <c r="D32" s="6" t="n">
        <v>1</v>
      </c>
      <c r="E32" s="6" t="n">
        <v>1</v>
      </c>
      <c r="F32" s="6" t="n">
        <v>1</v>
      </c>
      <c r="G32" s="6" t="n">
        <v>1</v>
      </c>
      <c r="H32" s="6" t="n">
        <v>1</v>
      </c>
      <c r="I32" s="6" t="n">
        <v>0</v>
      </c>
      <c r="J32" s="6" t="n">
        <v>1</v>
      </c>
      <c r="K32" s="6" t="n">
        <f aca="false">SUM(D32:J32)</f>
        <v>6</v>
      </c>
    </row>
    <row r="33" customFormat="false" ht="15" hidden="false" customHeight="false" outlineLevel="0" collapsed="false">
      <c r="A33" s="6" t="n">
        <v>31</v>
      </c>
      <c r="B33" s="6" t="s">
        <v>53</v>
      </c>
      <c r="C33" s="6" t="s">
        <v>199</v>
      </c>
      <c r="D33" s="6" t="n">
        <v>1</v>
      </c>
      <c r="E33" s="6" t="n">
        <v>1</v>
      </c>
      <c r="F33" s="6" t="n">
        <v>1</v>
      </c>
      <c r="G33" s="6" t="n">
        <v>1</v>
      </c>
      <c r="H33" s="6" t="n">
        <v>1</v>
      </c>
      <c r="I33" s="6" t="n">
        <v>1</v>
      </c>
      <c r="J33" s="6" t="n">
        <v>1</v>
      </c>
      <c r="K33" s="6" t="n">
        <f aca="false">SUM(D33:J33)</f>
        <v>7</v>
      </c>
    </row>
    <row r="34" customFormat="false" ht="15" hidden="false" customHeight="false" outlineLevel="0" collapsed="false">
      <c r="A34" s="6" t="n">
        <v>32</v>
      </c>
      <c r="B34" s="6" t="s">
        <v>56</v>
      </c>
      <c r="C34" s="6" t="s">
        <v>200</v>
      </c>
      <c r="D34" s="6" t="n">
        <v>1</v>
      </c>
      <c r="E34" s="6" t="n">
        <v>1</v>
      </c>
      <c r="F34" s="6" t="n">
        <v>1</v>
      </c>
      <c r="G34" s="6" t="n">
        <v>1</v>
      </c>
      <c r="H34" s="6" t="n">
        <v>1</v>
      </c>
      <c r="I34" s="6" t="n">
        <v>1</v>
      </c>
      <c r="J34" s="6" t="n">
        <v>1</v>
      </c>
      <c r="K34" s="6" t="n">
        <f aca="false">SUM(D34:J34)</f>
        <v>7</v>
      </c>
    </row>
    <row r="35" customFormat="false" ht="15" hidden="false" customHeight="false" outlineLevel="0" collapsed="false">
      <c r="A35" s="6" t="n">
        <v>33</v>
      </c>
      <c r="B35" s="6" t="s">
        <v>58</v>
      </c>
      <c r="C35" s="6" t="s">
        <v>201</v>
      </c>
      <c r="D35" s="6" t="n">
        <v>1</v>
      </c>
      <c r="E35" s="6" t="n">
        <v>1</v>
      </c>
      <c r="F35" s="6" t="n">
        <v>1</v>
      </c>
      <c r="G35" s="6" t="n">
        <v>1</v>
      </c>
      <c r="H35" s="6" t="n">
        <v>1</v>
      </c>
      <c r="I35" s="6" t="n">
        <v>1</v>
      </c>
      <c r="J35" s="6" t="n">
        <v>1</v>
      </c>
      <c r="K35" s="6" t="n">
        <f aca="false">SUM(D35:J35)</f>
        <v>7</v>
      </c>
    </row>
    <row r="36" customFormat="false" ht="15" hidden="false" customHeight="false" outlineLevel="0" collapsed="false">
      <c r="A36" s="6" t="n">
        <v>34</v>
      </c>
      <c r="B36" s="6" t="s">
        <v>60</v>
      </c>
      <c r="C36" s="6" t="s">
        <v>202</v>
      </c>
      <c r="D36" s="6" t="n">
        <v>1</v>
      </c>
      <c r="E36" s="6" t="n">
        <v>1</v>
      </c>
      <c r="F36" s="6" t="n">
        <v>1</v>
      </c>
      <c r="G36" s="6" t="n">
        <v>1</v>
      </c>
      <c r="H36" s="6" t="n">
        <v>1</v>
      </c>
      <c r="I36" s="6" t="n">
        <v>1</v>
      </c>
      <c r="J36" s="6" t="n">
        <v>1</v>
      </c>
      <c r="K36" s="6" t="n">
        <f aca="false">SUM(D36:J36)</f>
        <v>7</v>
      </c>
    </row>
    <row r="37" customFormat="false" ht="15" hidden="false" customHeight="false" outlineLevel="0" collapsed="false">
      <c r="A37" s="6" t="n">
        <v>35</v>
      </c>
      <c r="B37" s="6" t="s">
        <v>62</v>
      </c>
      <c r="C37" s="6" t="s">
        <v>63</v>
      </c>
      <c r="D37" s="6" t="n">
        <v>1</v>
      </c>
      <c r="E37" s="6" t="n">
        <v>1</v>
      </c>
      <c r="F37" s="6" t="n">
        <v>1</v>
      </c>
      <c r="G37" s="6" t="n">
        <v>1</v>
      </c>
      <c r="H37" s="6" t="n">
        <v>1</v>
      </c>
      <c r="I37" s="6" t="n">
        <v>1</v>
      </c>
      <c r="J37" s="6" t="n">
        <v>1</v>
      </c>
      <c r="K37" s="6" t="n">
        <f aca="false">SUM(D37:J37)</f>
        <v>7</v>
      </c>
    </row>
    <row r="38" customFormat="false" ht="15" hidden="false" customHeight="false" outlineLevel="0" collapsed="false">
      <c r="A38" s="6" t="n">
        <v>36</v>
      </c>
      <c r="B38" s="6" t="s">
        <v>64</v>
      </c>
      <c r="C38" s="6" t="s">
        <v>203</v>
      </c>
      <c r="D38" s="6" t="n">
        <v>1</v>
      </c>
      <c r="E38" s="6" t="n">
        <v>1</v>
      </c>
      <c r="F38" s="6" t="n">
        <v>1</v>
      </c>
      <c r="G38" s="6" t="n">
        <v>1</v>
      </c>
      <c r="H38" s="6" t="n">
        <v>1</v>
      </c>
      <c r="I38" s="6" t="n">
        <v>1</v>
      </c>
      <c r="J38" s="6" t="n">
        <v>1</v>
      </c>
      <c r="K38" s="6" t="n">
        <f aca="false">SUM(D38:J38)</f>
        <v>7</v>
      </c>
    </row>
    <row r="39" customFormat="false" ht="15" hidden="false" customHeight="false" outlineLevel="0" collapsed="false">
      <c r="A39" s="6" t="n">
        <v>37</v>
      </c>
      <c r="B39" s="6" t="s">
        <v>66</v>
      </c>
      <c r="C39" s="6" t="s">
        <v>67</v>
      </c>
      <c r="D39" s="6" t="n">
        <v>1</v>
      </c>
      <c r="E39" s="6" t="n">
        <v>1</v>
      </c>
      <c r="F39" s="6" t="n">
        <v>1</v>
      </c>
      <c r="G39" s="6" t="n">
        <v>1</v>
      </c>
      <c r="H39" s="6" t="n">
        <v>1</v>
      </c>
      <c r="I39" s="6" t="n">
        <v>1</v>
      </c>
      <c r="J39" s="6" t="n">
        <v>1</v>
      </c>
      <c r="K39" s="6" t="n">
        <f aca="false">SUM(D39:J39)</f>
        <v>7</v>
      </c>
    </row>
    <row r="40" customFormat="false" ht="15" hidden="false" customHeight="false" outlineLevel="0" collapsed="false">
      <c r="A40" s="6" t="n">
        <v>38</v>
      </c>
      <c r="B40" s="6" t="s">
        <v>68</v>
      </c>
      <c r="C40" s="6" t="s">
        <v>69</v>
      </c>
      <c r="D40" s="6" t="n">
        <v>1</v>
      </c>
      <c r="E40" s="6" t="n">
        <v>1</v>
      </c>
      <c r="F40" s="6" t="n">
        <v>1</v>
      </c>
      <c r="G40" s="6" t="n">
        <v>1</v>
      </c>
      <c r="H40" s="6" t="n">
        <v>1</v>
      </c>
      <c r="I40" s="6" t="n">
        <v>1</v>
      </c>
      <c r="J40" s="6" t="n">
        <v>1</v>
      </c>
      <c r="K40" s="6" t="n">
        <f aca="false">SUM(D40:J40)</f>
        <v>7</v>
      </c>
    </row>
    <row r="41" customFormat="false" ht="15" hidden="false" customHeight="false" outlineLevel="0" collapsed="false">
      <c r="A41" s="6" t="n">
        <v>39</v>
      </c>
      <c r="B41" s="6" t="s">
        <v>70</v>
      </c>
      <c r="C41" s="6" t="s">
        <v>71</v>
      </c>
      <c r="D41" s="6" t="n">
        <v>1</v>
      </c>
      <c r="E41" s="6" t="n">
        <v>1</v>
      </c>
      <c r="F41" s="6" t="n">
        <v>1</v>
      </c>
      <c r="G41" s="6" t="n">
        <v>1</v>
      </c>
      <c r="H41" s="6" t="n">
        <v>1</v>
      </c>
      <c r="I41" s="6" t="n">
        <v>1</v>
      </c>
      <c r="J41" s="6" t="n">
        <v>1</v>
      </c>
      <c r="K41" s="6" t="n">
        <f aca="false">SUM(D41:J41)</f>
        <v>7</v>
      </c>
    </row>
    <row r="42" customFormat="false" ht="15" hidden="false" customHeight="false" outlineLevel="0" collapsed="false">
      <c r="A42" s="6" t="n">
        <v>40</v>
      </c>
      <c r="B42" s="6" t="s">
        <v>72</v>
      </c>
      <c r="C42" s="6" t="s">
        <v>204</v>
      </c>
      <c r="D42" s="6" t="n">
        <v>1</v>
      </c>
      <c r="E42" s="6" t="n">
        <v>1</v>
      </c>
      <c r="F42" s="6" t="n">
        <v>1</v>
      </c>
      <c r="G42" s="6" t="n">
        <v>1</v>
      </c>
      <c r="H42" s="6" t="n">
        <v>1</v>
      </c>
      <c r="I42" s="6" t="n">
        <v>1</v>
      </c>
      <c r="J42" s="6" t="n">
        <v>1</v>
      </c>
      <c r="K42" s="6" t="n">
        <f aca="false">SUM(D42:J42)</f>
        <v>7</v>
      </c>
    </row>
    <row r="43" customFormat="false" ht="15" hidden="false" customHeight="false" outlineLevel="0" collapsed="false">
      <c r="A43" s="6" t="n">
        <v>41</v>
      </c>
      <c r="B43" s="6" t="s">
        <v>74</v>
      </c>
      <c r="C43" s="6" t="s">
        <v>205</v>
      </c>
      <c r="D43" s="6" t="n">
        <v>1</v>
      </c>
      <c r="E43" s="6" t="n">
        <v>1</v>
      </c>
      <c r="F43" s="6" t="n">
        <v>1</v>
      </c>
      <c r="G43" s="6" t="n">
        <v>1</v>
      </c>
      <c r="H43" s="6" t="n">
        <v>1</v>
      </c>
      <c r="I43" s="6" t="n">
        <v>1</v>
      </c>
      <c r="J43" s="6" t="n">
        <v>1</v>
      </c>
      <c r="K43" s="6" t="n">
        <f aca="false">SUM(D43:J43)</f>
        <v>7</v>
      </c>
    </row>
    <row r="44" customFormat="false" ht="15" hidden="false" customHeight="false" outlineLevel="0" collapsed="false">
      <c r="A44" s="6" t="n">
        <v>42</v>
      </c>
      <c r="B44" s="6" t="s">
        <v>76</v>
      </c>
      <c r="C44" s="6" t="s">
        <v>206</v>
      </c>
      <c r="D44" s="6" t="n">
        <v>1</v>
      </c>
      <c r="E44" s="6" t="n">
        <v>1</v>
      </c>
      <c r="F44" s="6" t="n">
        <v>1</v>
      </c>
      <c r="G44" s="6" t="n">
        <v>1</v>
      </c>
      <c r="H44" s="6" t="n">
        <v>1</v>
      </c>
      <c r="I44" s="6" t="n">
        <v>1</v>
      </c>
      <c r="J44" s="6" t="n">
        <v>1</v>
      </c>
      <c r="K44" s="6" t="n">
        <f aca="false">SUM(D44:J44)</f>
        <v>7</v>
      </c>
    </row>
    <row r="45" customFormat="false" ht="15" hidden="false" customHeight="false" outlineLevel="0" collapsed="false">
      <c r="A45" s="6" t="n">
        <v>43</v>
      </c>
      <c r="B45" s="6" t="s">
        <v>78</v>
      </c>
      <c r="C45" s="6" t="s">
        <v>207</v>
      </c>
      <c r="D45" s="6" t="n">
        <v>1</v>
      </c>
      <c r="E45" s="6" t="n">
        <v>1</v>
      </c>
      <c r="F45" s="6" t="n">
        <v>1</v>
      </c>
      <c r="G45" s="6" t="n">
        <v>1</v>
      </c>
      <c r="H45" s="6" t="n">
        <v>1</v>
      </c>
      <c r="I45" s="6" t="n">
        <v>1</v>
      </c>
      <c r="J45" s="6" t="n">
        <v>1</v>
      </c>
      <c r="K45" s="6" t="n">
        <f aca="false">SUM(D45:J45)</f>
        <v>7</v>
      </c>
    </row>
    <row r="46" customFormat="false" ht="15" hidden="false" customHeight="false" outlineLevel="0" collapsed="false">
      <c r="A46" s="6" t="n">
        <v>44</v>
      </c>
      <c r="B46" s="6" t="s">
        <v>80</v>
      </c>
      <c r="C46" s="6" t="s">
        <v>81</v>
      </c>
      <c r="D46" s="6" t="n">
        <v>1</v>
      </c>
      <c r="E46" s="6" t="n">
        <v>1</v>
      </c>
      <c r="F46" s="6" t="n">
        <v>1</v>
      </c>
      <c r="G46" s="6" t="n">
        <v>1</v>
      </c>
      <c r="H46" s="6" t="n">
        <v>1</v>
      </c>
      <c r="I46" s="6" t="n">
        <v>1</v>
      </c>
      <c r="J46" s="6" t="n">
        <v>1</v>
      </c>
      <c r="K46" s="6" t="n">
        <f aca="false">SUM(D46:J46)</f>
        <v>7</v>
      </c>
    </row>
    <row r="47" customFormat="false" ht="15" hidden="false" customHeight="false" outlineLevel="0" collapsed="false">
      <c r="A47" s="6" t="n">
        <v>45</v>
      </c>
      <c r="B47" s="6" t="s">
        <v>82</v>
      </c>
      <c r="C47" s="6" t="s">
        <v>83</v>
      </c>
      <c r="D47" s="6" t="n">
        <v>1</v>
      </c>
      <c r="E47" s="6" t="n">
        <v>1</v>
      </c>
      <c r="F47" s="6" t="n">
        <v>1</v>
      </c>
      <c r="G47" s="6" t="n">
        <v>1</v>
      </c>
      <c r="H47" s="6" t="n">
        <v>1</v>
      </c>
      <c r="I47" s="6" t="n">
        <v>0</v>
      </c>
      <c r="J47" s="6" t="n">
        <v>1</v>
      </c>
      <c r="K47" s="6" t="n">
        <f aca="false">SUM(D47:J47)</f>
        <v>6</v>
      </c>
    </row>
    <row r="48" customFormat="false" ht="15" hidden="false" customHeight="false" outlineLevel="0" collapsed="false">
      <c r="A48" s="6" t="n">
        <v>46</v>
      </c>
      <c r="B48" s="6" t="s">
        <v>84</v>
      </c>
      <c r="C48" s="6" t="s">
        <v>208</v>
      </c>
      <c r="D48" s="6" t="n">
        <v>1</v>
      </c>
      <c r="E48" s="6" t="n">
        <v>1</v>
      </c>
      <c r="F48" s="6" t="n">
        <v>1</v>
      </c>
      <c r="G48" s="6" t="n">
        <v>1</v>
      </c>
      <c r="H48" s="6" t="n">
        <v>1</v>
      </c>
      <c r="I48" s="6" t="n">
        <v>1</v>
      </c>
      <c r="J48" s="6" t="n">
        <v>1</v>
      </c>
      <c r="K48" s="6" t="n">
        <f aca="false">SUM(D48:J48)</f>
        <v>7</v>
      </c>
    </row>
    <row r="49" customFormat="false" ht="15" hidden="false" customHeight="false" outlineLevel="0" collapsed="false">
      <c r="A49" s="6" t="n">
        <v>47</v>
      </c>
      <c r="B49" s="6" t="s">
        <v>86</v>
      </c>
      <c r="C49" s="6" t="s">
        <v>87</v>
      </c>
      <c r="D49" s="6" t="n">
        <v>1</v>
      </c>
      <c r="E49" s="6" t="n">
        <v>1</v>
      </c>
      <c r="F49" s="6" t="n">
        <v>1</v>
      </c>
      <c r="G49" s="6" t="n">
        <v>1</v>
      </c>
      <c r="H49" s="6" t="n">
        <v>1</v>
      </c>
      <c r="I49" s="6" t="n">
        <v>0</v>
      </c>
      <c r="J49" s="6" t="n">
        <v>1</v>
      </c>
      <c r="K49" s="6" t="n">
        <f aca="false">SUM(D49:J49)</f>
        <v>6</v>
      </c>
    </row>
    <row r="50" customFormat="false" ht="15" hidden="false" customHeight="false" outlineLevel="0" collapsed="false">
      <c r="A50" s="6" t="n">
        <v>48</v>
      </c>
      <c r="B50" s="6" t="s">
        <v>88</v>
      </c>
      <c r="C50" s="6" t="s">
        <v>209</v>
      </c>
      <c r="D50" s="6" t="n">
        <v>1</v>
      </c>
      <c r="E50" s="6" t="n">
        <v>1</v>
      </c>
      <c r="F50" s="6" t="n">
        <v>1</v>
      </c>
      <c r="G50" s="6" t="n">
        <v>1</v>
      </c>
      <c r="H50" s="6" t="n">
        <v>1</v>
      </c>
      <c r="I50" s="6" t="n">
        <v>1</v>
      </c>
      <c r="J50" s="6" t="n">
        <v>1</v>
      </c>
      <c r="K50" s="6" t="n">
        <f aca="false">SUM(D50:J50)</f>
        <v>7</v>
      </c>
    </row>
    <row r="51" customFormat="false" ht="15" hidden="false" customHeight="false" outlineLevel="0" collapsed="false">
      <c r="A51" s="6" t="n">
        <v>49</v>
      </c>
      <c r="B51" s="6" t="s">
        <v>90</v>
      </c>
      <c r="C51" s="6" t="s">
        <v>210</v>
      </c>
      <c r="D51" s="6" t="n">
        <v>1</v>
      </c>
      <c r="E51" s="6" t="n">
        <v>1</v>
      </c>
      <c r="F51" s="6" t="n">
        <v>1</v>
      </c>
      <c r="G51" s="6" t="n">
        <v>1</v>
      </c>
      <c r="H51" s="6" t="n">
        <v>1</v>
      </c>
      <c r="I51" s="6" t="n">
        <v>1</v>
      </c>
      <c r="J51" s="6" t="n">
        <v>1</v>
      </c>
      <c r="K51" s="6" t="n">
        <f aca="false">SUM(D51:J51)</f>
        <v>7</v>
      </c>
    </row>
    <row r="52" customFormat="false" ht="15" hidden="false" customHeight="false" outlineLevel="0" collapsed="false">
      <c r="A52" s="6" t="n">
        <v>50</v>
      </c>
      <c r="B52" s="6" t="s">
        <v>92</v>
      </c>
      <c r="C52" s="6" t="s">
        <v>211</v>
      </c>
      <c r="D52" s="6" t="n">
        <v>1</v>
      </c>
      <c r="E52" s="6" t="n">
        <v>1</v>
      </c>
      <c r="F52" s="6" t="n">
        <v>1</v>
      </c>
      <c r="G52" s="6" t="n">
        <v>1</v>
      </c>
      <c r="H52" s="6" t="n">
        <v>1</v>
      </c>
      <c r="I52" s="6" t="n">
        <v>1</v>
      </c>
      <c r="J52" s="6" t="n">
        <v>1</v>
      </c>
      <c r="K52" s="6" t="n">
        <f aca="false">SUM(D52:J52)</f>
        <v>7</v>
      </c>
    </row>
    <row r="53" customFormat="false" ht="15" hidden="false" customHeight="false" outlineLevel="0" collapsed="false">
      <c r="A53" s="6" t="n">
        <v>51</v>
      </c>
      <c r="B53" s="6" t="s">
        <v>94</v>
      </c>
      <c r="C53" s="6" t="s">
        <v>95</v>
      </c>
      <c r="D53" s="6" t="n">
        <v>1</v>
      </c>
      <c r="E53" s="6" t="n">
        <v>1</v>
      </c>
      <c r="F53" s="6" t="n">
        <v>1</v>
      </c>
      <c r="G53" s="6" t="n">
        <v>1</v>
      </c>
      <c r="H53" s="6" t="n">
        <v>1</v>
      </c>
      <c r="I53" s="6" t="n">
        <v>1</v>
      </c>
      <c r="J53" s="6" t="n">
        <v>1</v>
      </c>
      <c r="K53" s="6" t="n">
        <f aca="false">SUM(D53:J53)</f>
        <v>7</v>
      </c>
    </row>
    <row r="54" customFormat="false" ht="15" hidden="false" customHeight="false" outlineLevel="0" collapsed="false">
      <c r="A54" s="6" t="n">
        <v>52</v>
      </c>
      <c r="B54" s="6" t="s">
        <v>96</v>
      </c>
      <c r="C54" s="6" t="s">
        <v>97</v>
      </c>
      <c r="D54" s="6" t="n">
        <v>1</v>
      </c>
      <c r="E54" s="6" t="n">
        <v>1</v>
      </c>
      <c r="F54" s="6" t="n">
        <v>1</v>
      </c>
      <c r="G54" s="6" t="n">
        <v>1</v>
      </c>
      <c r="H54" s="6" t="n">
        <v>1</v>
      </c>
      <c r="I54" s="6" t="n">
        <v>1</v>
      </c>
      <c r="J54" s="6" t="n">
        <v>1</v>
      </c>
      <c r="K54" s="6" t="n">
        <f aca="false">SUM(D54:J54)</f>
        <v>7</v>
      </c>
    </row>
    <row r="55" customFormat="false" ht="15" hidden="false" customHeight="false" outlineLevel="0" collapsed="false">
      <c r="A55" s="6" t="n">
        <v>53</v>
      </c>
      <c r="B55" s="6" t="s">
        <v>98</v>
      </c>
      <c r="C55" s="6" t="s">
        <v>99</v>
      </c>
      <c r="D55" s="6" t="n">
        <v>1</v>
      </c>
      <c r="E55" s="6" t="n">
        <v>1</v>
      </c>
      <c r="F55" s="6" t="n">
        <v>1</v>
      </c>
      <c r="G55" s="6" t="n">
        <v>1</v>
      </c>
      <c r="H55" s="6" t="n">
        <v>1</v>
      </c>
      <c r="I55" s="6" t="n">
        <v>1</v>
      </c>
      <c r="J55" s="6" t="n">
        <v>1</v>
      </c>
      <c r="K55" s="6" t="n">
        <f aca="false">SUM(D55:J55)</f>
        <v>7</v>
      </c>
    </row>
    <row r="56" customFormat="false" ht="15" hidden="false" customHeight="false" outlineLevel="0" collapsed="false">
      <c r="A56" s="6" t="n">
        <v>54</v>
      </c>
      <c r="B56" s="6" t="s">
        <v>100</v>
      </c>
      <c r="C56" s="6" t="s">
        <v>212</v>
      </c>
      <c r="D56" s="6" t="n">
        <v>1</v>
      </c>
      <c r="E56" s="6" t="n">
        <v>1</v>
      </c>
      <c r="F56" s="6" t="n">
        <v>1</v>
      </c>
      <c r="G56" s="6" t="n">
        <v>1</v>
      </c>
      <c r="H56" s="6" t="n">
        <v>1</v>
      </c>
      <c r="I56" s="6" t="n">
        <v>1</v>
      </c>
      <c r="J56" s="6" t="n">
        <v>1</v>
      </c>
      <c r="K56" s="6" t="n">
        <f aca="false">SUM(D56:J56)</f>
        <v>7</v>
      </c>
    </row>
    <row r="57" customFormat="false" ht="15" hidden="false" customHeight="false" outlineLevel="0" collapsed="false">
      <c r="A57" s="6" t="n">
        <v>55</v>
      </c>
      <c r="B57" s="6" t="s">
        <v>100</v>
      </c>
      <c r="C57" s="6" t="s">
        <v>213</v>
      </c>
      <c r="D57" s="6" t="n">
        <v>1</v>
      </c>
      <c r="E57" s="6" t="n">
        <v>1</v>
      </c>
      <c r="F57" s="6" t="n">
        <v>1</v>
      </c>
      <c r="G57" s="6" t="n">
        <v>1</v>
      </c>
      <c r="H57" s="6" t="n">
        <v>1</v>
      </c>
      <c r="I57" s="6" t="n">
        <v>1</v>
      </c>
      <c r="J57" s="6" t="n">
        <v>1</v>
      </c>
      <c r="K57" s="6" t="n">
        <f aca="false">SUM(D57:J57)</f>
        <v>7</v>
      </c>
    </row>
    <row r="58" customFormat="false" ht="15" hidden="false" customHeight="false" outlineLevel="0" collapsed="false">
      <c r="A58" s="6" t="n">
        <v>56</v>
      </c>
      <c r="B58" s="6" t="s">
        <v>103</v>
      </c>
      <c r="C58" s="6" t="s">
        <v>104</v>
      </c>
      <c r="D58" s="6" t="n">
        <v>1</v>
      </c>
      <c r="E58" s="6" t="n">
        <v>1</v>
      </c>
      <c r="F58" s="6" t="n">
        <v>1</v>
      </c>
      <c r="G58" s="6" t="n">
        <v>1</v>
      </c>
      <c r="H58" s="6" t="n">
        <v>1</v>
      </c>
      <c r="I58" s="6" t="n">
        <v>1</v>
      </c>
      <c r="J58" s="6" t="n">
        <v>1</v>
      </c>
      <c r="K58" s="6" t="n">
        <f aca="false">SUM(D58:J58)</f>
        <v>7</v>
      </c>
    </row>
    <row r="59" customFormat="false" ht="15" hidden="false" customHeight="false" outlineLevel="0" collapsed="false">
      <c r="A59" s="6" t="n">
        <v>57</v>
      </c>
      <c r="B59" s="6" t="s">
        <v>103</v>
      </c>
      <c r="C59" s="6" t="s">
        <v>105</v>
      </c>
      <c r="D59" s="6" t="n">
        <v>1</v>
      </c>
      <c r="E59" s="6" t="n">
        <v>1</v>
      </c>
      <c r="F59" s="6" t="n">
        <v>1</v>
      </c>
      <c r="G59" s="6" t="n">
        <v>1</v>
      </c>
      <c r="H59" s="6" t="n">
        <v>1</v>
      </c>
      <c r="I59" s="6" t="n">
        <v>1</v>
      </c>
      <c r="J59" s="6" t="n">
        <v>1</v>
      </c>
      <c r="K59" s="6" t="n">
        <f aca="false">SUM(D59:J59)</f>
        <v>7</v>
      </c>
    </row>
    <row r="60" customFormat="false" ht="15" hidden="false" customHeight="false" outlineLevel="0" collapsed="false">
      <c r="A60" s="6" t="n">
        <v>58</v>
      </c>
      <c r="B60" s="6" t="s">
        <v>106</v>
      </c>
      <c r="C60" s="6" t="s">
        <v>107</v>
      </c>
      <c r="D60" s="6" t="n">
        <v>1</v>
      </c>
      <c r="E60" s="6" t="n">
        <v>1</v>
      </c>
      <c r="F60" s="6" t="n">
        <v>1</v>
      </c>
      <c r="G60" s="6" t="n">
        <v>1</v>
      </c>
      <c r="H60" s="6" t="n">
        <v>1</v>
      </c>
      <c r="I60" s="6" t="n">
        <v>1</v>
      </c>
      <c r="J60" s="6" t="n">
        <v>1</v>
      </c>
      <c r="K60" s="6" t="n">
        <f aca="false">SUM(D60:J60)</f>
        <v>7</v>
      </c>
    </row>
    <row r="61" customFormat="false" ht="15" hidden="false" customHeight="false" outlineLevel="0" collapsed="false">
      <c r="A61" s="6" t="n">
        <v>59</v>
      </c>
      <c r="B61" s="6" t="s">
        <v>108</v>
      </c>
      <c r="C61" s="6" t="s">
        <v>109</v>
      </c>
      <c r="D61" s="6" t="n">
        <v>1</v>
      </c>
      <c r="E61" s="6" t="n">
        <v>1</v>
      </c>
      <c r="F61" s="6" t="n">
        <v>1</v>
      </c>
      <c r="G61" s="6" t="n">
        <v>1</v>
      </c>
      <c r="H61" s="6" t="n">
        <v>1</v>
      </c>
      <c r="I61" s="6" t="n">
        <v>1</v>
      </c>
      <c r="J61" s="6" t="n">
        <v>1</v>
      </c>
      <c r="K61" s="6" t="n">
        <f aca="false">SUM(D61:J61)</f>
        <v>7</v>
      </c>
    </row>
    <row r="62" customFormat="false" ht="15" hidden="false" customHeight="false" outlineLevel="0" collapsed="false">
      <c r="A62" s="6" t="n">
        <v>60</v>
      </c>
      <c r="B62" s="6" t="s">
        <v>110</v>
      </c>
      <c r="C62" s="6" t="s">
        <v>214</v>
      </c>
      <c r="D62" s="6" t="n">
        <v>1</v>
      </c>
      <c r="E62" s="6" t="n">
        <v>1</v>
      </c>
      <c r="F62" s="6" t="n">
        <v>1</v>
      </c>
      <c r="G62" s="6" t="n">
        <v>1</v>
      </c>
      <c r="H62" s="6" t="n">
        <v>1</v>
      </c>
      <c r="I62" s="6" t="n">
        <v>1</v>
      </c>
      <c r="J62" s="6" t="n">
        <v>1</v>
      </c>
      <c r="K62" s="6" t="n">
        <f aca="false">SUM(D62:J62)</f>
        <v>7</v>
      </c>
    </row>
    <row r="63" customFormat="false" ht="15" hidden="false" customHeight="false" outlineLevel="0" collapsed="false">
      <c r="A63" s="6" t="n">
        <v>61</v>
      </c>
      <c r="B63" s="6" t="s">
        <v>112</v>
      </c>
      <c r="C63" s="6" t="s">
        <v>113</v>
      </c>
      <c r="D63" s="6" t="n">
        <v>1</v>
      </c>
      <c r="E63" s="6" t="n">
        <v>1</v>
      </c>
      <c r="F63" s="6" t="n">
        <v>1</v>
      </c>
      <c r="G63" s="6" t="n">
        <v>1</v>
      </c>
      <c r="H63" s="6" t="n">
        <v>1</v>
      </c>
      <c r="I63" s="6" t="n">
        <v>1</v>
      </c>
      <c r="J63" s="6" t="n">
        <v>1</v>
      </c>
      <c r="K63" s="6" t="n">
        <f aca="false">SUM(D63:J63)</f>
        <v>7</v>
      </c>
    </row>
    <row r="64" customFormat="false" ht="15" hidden="false" customHeight="false" outlineLevel="0" collapsed="false">
      <c r="A64" s="6" t="n">
        <v>62</v>
      </c>
      <c r="B64" s="6" t="s">
        <v>114</v>
      </c>
      <c r="C64" s="9" t="s">
        <v>115</v>
      </c>
      <c r="D64" s="6" t="n">
        <v>1</v>
      </c>
      <c r="E64" s="6" t="n">
        <v>1</v>
      </c>
      <c r="F64" s="6" t="n">
        <v>1</v>
      </c>
      <c r="G64" s="6" t="n">
        <v>1</v>
      </c>
      <c r="H64" s="6" t="n">
        <v>1</v>
      </c>
      <c r="I64" s="6" t="n">
        <v>1</v>
      </c>
      <c r="J64" s="6" t="n">
        <v>1</v>
      </c>
      <c r="K64" s="6" t="n">
        <f aca="false">SUM(D64:J64)</f>
        <v>7</v>
      </c>
    </row>
    <row r="65" customFormat="false" ht="15" hidden="false" customHeight="false" outlineLevel="0" collapsed="false">
      <c r="A65" s="6" t="n">
        <v>63</v>
      </c>
      <c r="B65" s="6" t="s">
        <v>114</v>
      </c>
      <c r="C65" s="9" t="s">
        <v>116</v>
      </c>
      <c r="D65" s="6" t="n">
        <v>1</v>
      </c>
      <c r="E65" s="6" t="n">
        <v>1</v>
      </c>
      <c r="F65" s="6" t="n">
        <v>1</v>
      </c>
      <c r="G65" s="6" t="n">
        <v>1</v>
      </c>
      <c r="H65" s="6" t="n">
        <v>1</v>
      </c>
      <c r="I65" s="6" t="n">
        <v>1</v>
      </c>
      <c r="J65" s="6" t="n">
        <v>1</v>
      </c>
      <c r="K65" s="6" t="n">
        <f aca="false">SUM(D65:J65)</f>
        <v>7</v>
      </c>
    </row>
    <row r="66" customFormat="false" ht="15" hidden="false" customHeight="false" outlineLevel="0" collapsed="false">
      <c r="A66" s="6" t="n">
        <v>64</v>
      </c>
      <c r="B66" s="6" t="s">
        <v>117</v>
      </c>
      <c r="C66" s="6" t="s">
        <v>118</v>
      </c>
      <c r="D66" s="6" t="n">
        <v>1</v>
      </c>
      <c r="E66" s="6" t="n">
        <v>1</v>
      </c>
      <c r="F66" s="6" t="n">
        <v>1</v>
      </c>
      <c r="G66" s="6" t="n">
        <v>1</v>
      </c>
      <c r="H66" s="6" t="n">
        <v>1</v>
      </c>
      <c r="I66" s="6" t="n">
        <v>1</v>
      </c>
      <c r="J66" s="6" t="n">
        <v>1</v>
      </c>
      <c r="K66" s="6" t="n">
        <f aca="false">SUM(D66:J66)</f>
        <v>7</v>
      </c>
    </row>
    <row r="67" customFormat="false" ht="15" hidden="false" customHeight="false" outlineLevel="0" collapsed="false">
      <c r="A67" s="6" t="n">
        <v>65</v>
      </c>
      <c r="B67" s="6" t="s">
        <v>119</v>
      </c>
      <c r="C67" s="6" t="s">
        <v>120</v>
      </c>
      <c r="D67" s="6" t="n">
        <v>1</v>
      </c>
      <c r="E67" s="6" t="n">
        <v>1</v>
      </c>
      <c r="F67" s="6" t="n">
        <v>1</v>
      </c>
      <c r="G67" s="6" t="n">
        <v>1</v>
      </c>
      <c r="H67" s="6" t="n">
        <v>1</v>
      </c>
      <c r="I67" s="6" t="n">
        <v>1</v>
      </c>
      <c r="J67" s="6" t="n">
        <v>1</v>
      </c>
      <c r="K67" s="6" t="n">
        <f aca="false">SUM(D67:J67)</f>
        <v>7</v>
      </c>
    </row>
    <row r="68" customFormat="false" ht="15" hidden="false" customHeight="false" outlineLevel="0" collapsed="false">
      <c r="A68" s="6" t="n">
        <v>66</v>
      </c>
      <c r="B68" s="6" t="s">
        <v>121</v>
      </c>
      <c r="C68" s="9" t="s">
        <v>122</v>
      </c>
      <c r="D68" s="6" t="n">
        <v>1</v>
      </c>
      <c r="E68" s="6" t="n">
        <v>1</v>
      </c>
      <c r="F68" s="6" t="n">
        <v>1</v>
      </c>
      <c r="G68" s="6" t="n">
        <v>1</v>
      </c>
      <c r="H68" s="6" t="n">
        <v>1</v>
      </c>
      <c r="I68" s="6" t="n">
        <v>1</v>
      </c>
      <c r="J68" s="6" t="n">
        <v>1</v>
      </c>
      <c r="K68" s="6" t="n">
        <f aca="false">SUM(D68:J68)</f>
        <v>7</v>
      </c>
    </row>
    <row r="69" customFormat="false" ht="15" hidden="false" customHeight="false" outlineLevel="0" collapsed="false">
      <c r="A69" s="6" t="n">
        <v>67</v>
      </c>
      <c r="B69" s="6" t="s">
        <v>123</v>
      </c>
      <c r="C69" s="6" t="s">
        <v>215</v>
      </c>
      <c r="D69" s="6" t="n">
        <v>1</v>
      </c>
      <c r="E69" s="6" t="n">
        <v>1</v>
      </c>
      <c r="F69" s="6" t="n">
        <v>1</v>
      </c>
      <c r="G69" s="6" t="n">
        <v>1</v>
      </c>
      <c r="H69" s="6" t="n">
        <v>1</v>
      </c>
      <c r="I69" s="6" t="n">
        <v>1</v>
      </c>
      <c r="J69" s="6" t="n">
        <v>1</v>
      </c>
      <c r="K69" s="6" t="n">
        <f aca="false">SUM(D69:J69)</f>
        <v>7</v>
      </c>
    </row>
    <row r="70" customFormat="false" ht="15" hidden="false" customHeight="false" outlineLevel="0" collapsed="false">
      <c r="A70" s="6" t="n">
        <v>68</v>
      </c>
      <c r="B70" s="6" t="s">
        <v>125</v>
      </c>
      <c r="C70" s="6" t="s">
        <v>216</v>
      </c>
      <c r="D70" s="6" t="n">
        <v>1</v>
      </c>
      <c r="E70" s="6" t="n">
        <v>1</v>
      </c>
      <c r="F70" s="6" t="n">
        <v>1</v>
      </c>
      <c r="G70" s="6" t="n">
        <v>1</v>
      </c>
      <c r="H70" s="6" t="n">
        <v>1</v>
      </c>
      <c r="I70" s="6" t="n">
        <v>1</v>
      </c>
      <c r="J70" s="6" t="n">
        <v>1</v>
      </c>
      <c r="K70" s="6" t="n">
        <f aca="false">SUM(D70:J70)</f>
        <v>7</v>
      </c>
    </row>
    <row r="71" customFormat="false" ht="15" hidden="false" customHeight="false" outlineLevel="0" collapsed="false">
      <c r="A71" s="6" t="n">
        <v>69</v>
      </c>
      <c r="B71" s="6" t="s">
        <v>125</v>
      </c>
      <c r="C71" s="6" t="s">
        <v>127</v>
      </c>
      <c r="D71" s="6" t="n">
        <v>1</v>
      </c>
      <c r="E71" s="6" t="n">
        <v>1</v>
      </c>
      <c r="F71" s="6" t="n">
        <v>1</v>
      </c>
      <c r="G71" s="6" t="n">
        <v>1</v>
      </c>
      <c r="H71" s="6" t="n">
        <v>1</v>
      </c>
      <c r="I71" s="6" t="n">
        <v>1</v>
      </c>
      <c r="J71" s="6" t="n">
        <v>1</v>
      </c>
      <c r="K71" s="6" t="n">
        <f aca="false">SUM(D71:J71)</f>
        <v>7</v>
      </c>
    </row>
    <row r="72" customFormat="false" ht="15" hidden="false" customHeight="false" outlineLevel="0" collapsed="false">
      <c r="A72" s="6" t="n">
        <v>70</v>
      </c>
      <c r="B72" s="6" t="s">
        <v>125</v>
      </c>
      <c r="C72" s="6" t="s">
        <v>217</v>
      </c>
      <c r="D72" s="6" t="n">
        <v>1</v>
      </c>
      <c r="E72" s="6" t="n">
        <v>1</v>
      </c>
      <c r="F72" s="6" t="n">
        <v>1</v>
      </c>
      <c r="G72" s="6" t="n">
        <v>1</v>
      </c>
      <c r="H72" s="6" t="n">
        <v>1</v>
      </c>
      <c r="I72" s="6" t="n">
        <v>1</v>
      </c>
      <c r="J72" s="6" t="n">
        <v>1</v>
      </c>
      <c r="K72" s="6" t="n">
        <f aca="false">SUM(D72:J72)</f>
        <v>7</v>
      </c>
    </row>
    <row r="73" customFormat="false" ht="15" hidden="false" customHeight="false" outlineLevel="0" collapsed="false">
      <c r="A73" s="6" t="n">
        <v>71</v>
      </c>
      <c r="B73" s="6" t="s">
        <v>125</v>
      </c>
      <c r="C73" s="6" t="s">
        <v>218</v>
      </c>
      <c r="D73" s="6" t="n">
        <v>1</v>
      </c>
      <c r="E73" s="6" t="n">
        <v>1</v>
      </c>
      <c r="F73" s="6" t="n">
        <v>1</v>
      </c>
      <c r="G73" s="6" t="n">
        <v>1</v>
      </c>
      <c r="H73" s="6" t="n">
        <v>1</v>
      </c>
      <c r="I73" s="6" t="n">
        <v>1</v>
      </c>
      <c r="J73" s="6" t="n">
        <v>1</v>
      </c>
      <c r="K73" s="6" t="n">
        <f aca="false">SUM(D73:J73)</f>
        <v>7</v>
      </c>
    </row>
    <row r="74" customFormat="false" ht="15" hidden="false" customHeight="false" outlineLevel="0" collapsed="false">
      <c r="A74" s="6" t="n">
        <v>72</v>
      </c>
      <c r="B74" s="6" t="s">
        <v>130</v>
      </c>
      <c r="C74" s="6" t="s">
        <v>219</v>
      </c>
      <c r="D74" s="6" t="n">
        <v>1</v>
      </c>
      <c r="E74" s="6" t="n">
        <v>1</v>
      </c>
      <c r="F74" s="6" t="n">
        <v>1</v>
      </c>
      <c r="G74" s="6" t="n">
        <v>1</v>
      </c>
      <c r="H74" s="6" t="n">
        <v>1</v>
      </c>
      <c r="I74" s="6" t="n">
        <v>1</v>
      </c>
      <c r="J74" s="6" t="n">
        <v>1</v>
      </c>
      <c r="K74" s="6" t="n">
        <f aca="false">SUM(D74:J74)</f>
        <v>7</v>
      </c>
    </row>
    <row r="75" customFormat="false" ht="15" hidden="false" customHeight="false" outlineLevel="0" collapsed="false">
      <c r="A75" s="6" t="n">
        <v>73</v>
      </c>
      <c r="B75" s="6" t="s">
        <v>130</v>
      </c>
      <c r="C75" s="6" t="s">
        <v>220</v>
      </c>
      <c r="D75" s="6" t="n">
        <v>1</v>
      </c>
      <c r="E75" s="6" t="n">
        <v>1</v>
      </c>
      <c r="F75" s="6" t="n">
        <v>1</v>
      </c>
      <c r="G75" s="6" t="n">
        <v>1</v>
      </c>
      <c r="H75" s="6" t="n">
        <v>1</v>
      </c>
      <c r="I75" s="6" t="n">
        <v>1</v>
      </c>
      <c r="J75" s="6" t="n">
        <v>1</v>
      </c>
      <c r="K75" s="6" t="n">
        <f aca="false">SUM(D75:J75)</f>
        <v>7</v>
      </c>
    </row>
    <row r="76" customFormat="false" ht="15" hidden="false" customHeight="false" outlineLevel="0" collapsed="false">
      <c r="A76" s="6" t="n">
        <v>74</v>
      </c>
      <c r="B76" s="6" t="s">
        <v>133</v>
      </c>
      <c r="C76" s="6" t="s">
        <v>221</v>
      </c>
      <c r="D76" s="6" t="n">
        <v>1</v>
      </c>
      <c r="E76" s="6" t="n">
        <v>1</v>
      </c>
      <c r="F76" s="6" t="n">
        <v>1</v>
      </c>
      <c r="G76" s="6" t="n">
        <v>1</v>
      </c>
      <c r="H76" s="6" t="n">
        <v>1</v>
      </c>
      <c r="I76" s="6" t="n">
        <v>1</v>
      </c>
      <c r="J76" s="6" t="n">
        <v>1</v>
      </c>
      <c r="K76" s="6" t="n">
        <f aca="false">SUM(D76:J76)</f>
        <v>7</v>
      </c>
    </row>
    <row r="77" customFormat="false" ht="15" hidden="false" customHeight="false" outlineLevel="0" collapsed="false">
      <c r="A77" s="6" t="n">
        <v>75</v>
      </c>
      <c r="B77" s="6" t="s">
        <v>135</v>
      </c>
      <c r="C77" s="6" t="s">
        <v>222</v>
      </c>
      <c r="D77" s="6" t="n">
        <v>1</v>
      </c>
      <c r="E77" s="6" t="n">
        <v>1</v>
      </c>
      <c r="F77" s="6" t="n">
        <v>1</v>
      </c>
      <c r="G77" s="6" t="n">
        <v>1</v>
      </c>
      <c r="H77" s="6" t="n">
        <v>1</v>
      </c>
      <c r="I77" s="6" t="n">
        <v>1</v>
      </c>
      <c r="J77" s="6" t="n">
        <v>1</v>
      </c>
      <c r="K77" s="6" t="n">
        <f aca="false">SUM(D77:J77)</f>
        <v>7</v>
      </c>
    </row>
    <row r="78" customFormat="false" ht="15" hidden="false" customHeight="false" outlineLevel="0" collapsed="false">
      <c r="A78" s="6" t="n">
        <v>76</v>
      </c>
      <c r="B78" s="6" t="s">
        <v>137</v>
      </c>
      <c r="C78" s="6" t="s">
        <v>223</v>
      </c>
      <c r="D78" s="6" t="n">
        <v>1</v>
      </c>
      <c r="E78" s="6" t="n">
        <v>1</v>
      </c>
      <c r="F78" s="6" t="n">
        <v>1</v>
      </c>
      <c r="G78" s="6" t="n">
        <v>1</v>
      </c>
      <c r="H78" s="6" t="n">
        <v>1</v>
      </c>
      <c r="I78" s="6" t="n">
        <v>1</v>
      </c>
      <c r="J78" s="6" t="n">
        <v>1</v>
      </c>
      <c r="K78" s="6" t="n">
        <f aca="false">SUM(D78:J78)</f>
        <v>7</v>
      </c>
    </row>
    <row r="79" customFormat="false" ht="15" hidden="false" customHeight="false" outlineLevel="0" collapsed="false">
      <c r="A79" s="6" t="n">
        <v>77</v>
      </c>
      <c r="B79" s="6" t="s">
        <v>139</v>
      </c>
      <c r="C79" s="6" t="s">
        <v>224</v>
      </c>
      <c r="D79" s="6" t="n">
        <v>1</v>
      </c>
      <c r="E79" s="6" t="n">
        <v>1</v>
      </c>
      <c r="F79" s="6" t="n">
        <v>1</v>
      </c>
      <c r="G79" s="6" t="n">
        <v>1</v>
      </c>
      <c r="H79" s="6" t="n">
        <v>1</v>
      </c>
      <c r="I79" s="6" t="n">
        <v>1</v>
      </c>
      <c r="J79" s="6" t="n">
        <v>1</v>
      </c>
      <c r="K79" s="6" t="n">
        <f aca="false">SUM(D79:J79)</f>
        <v>7</v>
      </c>
    </row>
    <row r="80" customFormat="false" ht="15" hidden="false" customHeight="false" outlineLevel="0" collapsed="false">
      <c r="A80" s="6" t="n">
        <v>78</v>
      </c>
      <c r="B80" s="6" t="s">
        <v>141</v>
      </c>
      <c r="C80" s="6" t="s">
        <v>142</v>
      </c>
      <c r="D80" s="6" t="n">
        <v>1</v>
      </c>
      <c r="E80" s="6" t="n">
        <v>1</v>
      </c>
      <c r="F80" s="6" t="n">
        <v>1</v>
      </c>
      <c r="G80" s="6" t="n">
        <v>1</v>
      </c>
      <c r="H80" s="6" t="n">
        <v>1</v>
      </c>
      <c r="I80" s="6" t="n">
        <v>0</v>
      </c>
      <c r="J80" s="6" t="n">
        <v>1</v>
      </c>
      <c r="K80" s="6" t="n">
        <f aca="false">SUM(D80:J80)</f>
        <v>6</v>
      </c>
    </row>
    <row r="81" customFormat="false" ht="15" hidden="false" customHeight="false" outlineLevel="0" collapsed="false">
      <c r="A81" s="6" t="n">
        <v>79</v>
      </c>
      <c r="B81" s="6" t="s">
        <v>143</v>
      </c>
      <c r="C81" s="9" t="s">
        <v>144</v>
      </c>
      <c r="D81" s="6" t="n">
        <v>1</v>
      </c>
      <c r="E81" s="6" t="n">
        <v>1</v>
      </c>
      <c r="F81" s="6" t="n">
        <v>1</v>
      </c>
      <c r="G81" s="6" t="n">
        <v>1</v>
      </c>
      <c r="H81" s="6" t="n">
        <v>1</v>
      </c>
      <c r="I81" s="6" t="n">
        <v>1</v>
      </c>
      <c r="J81" s="6" t="n">
        <v>1</v>
      </c>
      <c r="K81" s="6" t="n">
        <f aca="false">SUM(D81:J81)</f>
        <v>7</v>
      </c>
    </row>
    <row r="82" customFormat="false" ht="15" hidden="false" customHeight="false" outlineLevel="0" collapsed="false">
      <c r="A82" s="6" t="n">
        <v>80</v>
      </c>
      <c r="B82" s="6" t="s">
        <v>145</v>
      </c>
      <c r="C82" s="6" t="s">
        <v>225</v>
      </c>
      <c r="D82" s="6" t="n">
        <v>1</v>
      </c>
      <c r="E82" s="6" t="n">
        <v>1</v>
      </c>
      <c r="F82" s="6" t="n">
        <v>1</v>
      </c>
      <c r="G82" s="6" t="n">
        <v>1</v>
      </c>
      <c r="H82" s="6" t="n">
        <v>1</v>
      </c>
      <c r="I82" s="6" t="n">
        <v>1</v>
      </c>
      <c r="J82" s="6" t="n">
        <v>1</v>
      </c>
      <c r="K82" s="6" t="n">
        <f aca="false">SUM(D82:J82)</f>
        <v>7</v>
      </c>
    </row>
    <row r="83" customFormat="false" ht="15" hidden="false" customHeight="false" outlineLevel="0" collapsed="false">
      <c r="A83" s="6" t="n">
        <v>81</v>
      </c>
      <c r="B83" s="6" t="s">
        <v>145</v>
      </c>
      <c r="C83" s="6" t="s">
        <v>147</v>
      </c>
      <c r="D83" s="6" t="n">
        <v>1</v>
      </c>
      <c r="E83" s="6" t="n">
        <v>1</v>
      </c>
      <c r="F83" s="6" t="n">
        <v>1</v>
      </c>
      <c r="G83" s="6" t="n">
        <v>1</v>
      </c>
      <c r="H83" s="6" t="n">
        <v>1</v>
      </c>
      <c r="I83" s="6" t="n">
        <v>1</v>
      </c>
      <c r="J83" s="6" t="n">
        <v>1</v>
      </c>
      <c r="K83" s="6" t="n">
        <f aca="false">SUM(D83:J83)</f>
        <v>7</v>
      </c>
    </row>
    <row r="84" customFormat="false" ht="15" hidden="false" customHeight="false" outlineLevel="0" collapsed="false">
      <c r="A84" s="6" t="n">
        <v>82</v>
      </c>
      <c r="B84" s="6" t="s">
        <v>148</v>
      </c>
      <c r="C84" s="6" t="s">
        <v>149</v>
      </c>
      <c r="D84" s="6" t="n">
        <v>1</v>
      </c>
      <c r="E84" s="6" t="n">
        <v>1</v>
      </c>
      <c r="F84" s="6" t="n">
        <v>1</v>
      </c>
      <c r="G84" s="6" t="n">
        <v>1</v>
      </c>
      <c r="H84" s="6" t="n">
        <v>1</v>
      </c>
      <c r="I84" s="6" t="n">
        <v>1</v>
      </c>
      <c r="J84" s="6" t="n">
        <v>1</v>
      </c>
      <c r="K84" s="6" t="n">
        <f aca="false">SUM(D84:J84)</f>
        <v>7</v>
      </c>
    </row>
    <row r="85" customFormat="false" ht="15" hidden="false" customHeight="false" outlineLevel="0" collapsed="false">
      <c r="A85" s="6" t="n">
        <v>83</v>
      </c>
      <c r="B85" s="6" t="s">
        <v>150</v>
      </c>
      <c r="C85" s="6" t="s">
        <v>151</v>
      </c>
      <c r="D85" s="6" t="n">
        <v>1</v>
      </c>
      <c r="E85" s="6" t="n">
        <v>1</v>
      </c>
      <c r="F85" s="6" t="n">
        <v>1</v>
      </c>
      <c r="G85" s="6" t="n">
        <v>1</v>
      </c>
      <c r="H85" s="6" t="n">
        <v>1</v>
      </c>
      <c r="I85" s="6" t="n">
        <v>1</v>
      </c>
      <c r="J85" s="6" t="n">
        <v>1</v>
      </c>
      <c r="K85" s="6" t="n">
        <f aca="false">SUM(D85:J85)</f>
        <v>7</v>
      </c>
    </row>
    <row r="86" customFormat="false" ht="15" hidden="false" customHeight="false" outlineLevel="0" collapsed="false">
      <c r="A86" s="6" t="n">
        <v>84</v>
      </c>
      <c r="B86" s="6" t="s">
        <v>150</v>
      </c>
      <c r="C86" s="6" t="s">
        <v>152</v>
      </c>
      <c r="D86" s="6" t="n">
        <v>1</v>
      </c>
      <c r="E86" s="6" t="n">
        <v>1</v>
      </c>
      <c r="F86" s="6" t="n">
        <v>1</v>
      </c>
      <c r="G86" s="6" t="n">
        <v>1</v>
      </c>
      <c r="H86" s="6" t="n">
        <v>1</v>
      </c>
      <c r="I86" s="6" t="n">
        <v>1</v>
      </c>
      <c r="J86" s="6" t="n">
        <v>1</v>
      </c>
      <c r="K86" s="6" t="n">
        <f aca="false">SUM(D86:J86)</f>
        <v>7</v>
      </c>
    </row>
    <row r="87" customFormat="false" ht="15" hidden="false" customHeight="false" outlineLevel="0" collapsed="false">
      <c r="A87" s="6" t="n">
        <v>85</v>
      </c>
      <c r="B87" s="6" t="s">
        <v>153</v>
      </c>
      <c r="C87" s="6" t="s">
        <v>154</v>
      </c>
      <c r="D87" s="6" t="n">
        <v>1</v>
      </c>
      <c r="E87" s="6" t="n">
        <v>1</v>
      </c>
      <c r="F87" s="6" t="n">
        <v>1</v>
      </c>
      <c r="G87" s="6" t="n">
        <v>1</v>
      </c>
      <c r="H87" s="6" t="n">
        <v>1</v>
      </c>
      <c r="I87" s="6" t="n">
        <v>1</v>
      </c>
      <c r="J87" s="6" t="n">
        <v>1</v>
      </c>
      <c r="K87" s="6" t="n">
        <f aca="false">SUM(D87:J87)</f>
        <v>7</v>
      </c>
    </row>
    <row r="88" customFormat="false" ht="15" hidden="false" customHeight="false" outlineLevel="0" collapsed="false">
      <c r="A88" s="6" t="n">
        <v>86</v>
      </c>
      <c r="B88" s="6" t="s">
        <v>155</v>
      </c>
      <c r="C88" s="6" t="s">
        <v>226</v>
      </c>
      <c r="D88" s="6" t="n">
        <v>1</v>
      </c>
      <c r="E88" s="6" t="n">
        <v>1</v>
      </c>
      <c r="F88" s="6" t="n">
        <v>1</v>
      </c>
      <c r="G88" s="6" t="n">
        <v>1</v>
      </c>
      <c r="H88" s="6" t="n">
        <v>1</v>
      </c>
      <c r="I88" s="6" t="n">
        <v>1</v>
      </c>
      <c r="J88" s="6" t="n">
        <v>1</v>
      </c>
      <c r="K88" s="6" t="n">
        <f aca="false">SUM(D88:J88)</f>
        <v>7</v>
      </c>
    </row>
    <row r="89" customFormat="false" ht="15" hidden="false" customHeight="false" outlineLevel="0" collapsed="false">
      <c r="A89" s="6" t="n">
        <v>87</v>
      </c>
      <c r="B89" s="6" t="s">
        <v>157</v>
      </c>
      <c r="C89" s="6" t="s">
        <v>227</v>
      </c>
      <c r="D89" s="6" t="n">
        <v>1</v>
      </c>
      <c r="E89" s="6" t="n">
        <v>1</v>
      </c>
      <c r="F89" s="6" t="n">
        <v>1</v>
      </c>
      <c r="G89" s="6" t="n">
        <v>1</v>
      </c>
      <c r="H89" s="6" t="n">
        <v>1</v>
      </c>
      <c r="I89" s="6" t="n">
        <v>1</v>
      </c>
      <c r="J89" s="6" t="n">
        <v>1</v>
      </c>
      <c r="K89" s="6" t="n">
        <f aca="false">SUM(D89:J89)</f>
        <v>7</v>
      </c>
    </row>
    <row r="90" customFormat="false" ht="15" hidden="false" customHeight="false" outlineLevel="0" collapsed="false">
      <c r="A90" s="6" t="n">
        <v>88</v>
      </c>
      <c r="B90" s="6" t="s">
        <v>159</v>
      </c>
      <c r="C90" s="6" t="s">
        <v>228</v>
      </c>
      <c r="D90" s="6" t="n">
        <v>1</v>
      </c>
      <c r="E90" s="6" t="n">
        <v>1</v>
      </c>
      <c r="F90" s="6" t="n">
        <v>1</v>
      </c>
      <c r="G90" s="6" t="n">
        <v>1</v>
      </c>
      <c r="H90" s="6" t="n">
        <v>1</v>
      </c>
      <c r="I90" s="6" t="n">
        <v>1</v>
      </c>
      <c r="J90" s="6" t="n">
        <v>1</v>
      </c>
      <c r="K90" s="6" t="n">
        <f aca="false">SUM(D90:J90)</f>
        <v>7</v>
      </c>
    </row>
    <row r="91" customFormat="false" ht="15" hidden="false" customHeight="false" outlineLevel="0" collapsed="false">
      <c r="A91" s="6" t="n">
        <v>89</v>
      </c>
      <c r="B91" s="6" t="s">
        <v>161</v>
      </c>
      <c r="C91" s="6" t="s">
        <v>162</v>
      </c>
      <c r="D91" s="6" t="n">
        <v>1</v>
      </c>
      <c r="E91" s="6" t="n">
        <v>1</v>
      </c>
      <c r="F91" s="6" t="n">
        <v>1</v>
      </c>
      <c r="G91" s="6" t="n">
        <v>1</v>
      </c>
      <c r="H91" s="6" t="n">
        <v>1</v>
      </c>
      <c r="I91" s="6" t="n">
        <v>1</v>
      </c>
      <c r="J91" s="6" t="n">
        <v>1</v>
      </c>
      <c r="K91" s="6" t="n">
        <f aca="false">SUM(D91:J91)</f>
        <v>7</v>
      </c>
    </row>
    <row r="92" customFormat="false" ht="15" hidden="false" customHeight="false" outlineLevel="0" collapsed="false">
      <c r="A92" s="6" t="n">
        <v>90</v>
      </c>
      <c r="B92" s="6" t="s">
        <v>163</v>
      </c>
      <c r="C92" s="6" t="s">
        <v>229</v>
      </c>
      <c r="D92" s="12" t="n">
        <v>0</v>
      </c>
      <c r="E92" s="12" t="n">
        <v>1</v>
      </c>
      <c r="F92" s="12" t="n">
        <v>1</v>
      </c>
      <c r="G92" s="12" t="n">
        <v>1</v>
      </c>
      <c r="H92" s="12" t="n">
        <v>1</v>
      </c>
      <c r="I92" s="12" t="n">
        <v>1</v>
      </c>
      <c r="J92" s="12" t="n">
        <v>1</v>
      </c>
      <c r="K92" s="12" t="n">
        <f aca="false">SUM(D92:J92)</f>
        <v>6</v>
      </c>
    </row>
    <row r="93" customFormat="false" ht="15" hidden="false" customHeight="false" outlineLevel="0" collapsed="false">
      <c r="A93" s="6" t="n">
        <v>91</v>
      </c>
      <c r="B93" s="6" t="s">
        <v>165</v>
      </c>
      <c r="C93" s="6" t="s">
        <v>166</v>
      </c>
      <c r="D93" s="6" t="n">
        <v>1</v>
      </c>
      <c r="E93" s="6" t="n">
        <v>1</v>
      </c>
      <c r="F93" s="6" t="n">
        <v>1</v>
      </c>
      <c r="G93" s="6" t="n">
        <v>1</v>
      </c>
      <c r="H93" s="6" t="n">
        <v>1</v>
      </c>
      <c r="I93" s="6" t="n">
        <v>1</v>
      </c>
      <c r="J93" s="6" t="n">
        <v>1</v>
      </c>
      <c r="K93" s="6" t="n">
        <f aca="false">SUM(D93:J93)</f>
        <v>7</v>
      </c>
    </row>
    <row r="94" customFormat="false" ht="15" hidden="false" customHeight="false" outlineLevel="0" collapsed="false">
      <c r="A94" s="6" t="n">
        <v>92</v>
      </c>
      <c r="B94" s="6" t="s">
        <v>167</v>
      </c>
      <c r="C94" s="6" t="s">
        <v>230</v>
      </c>
      <c r="D94" s="6" t="n">
        <v>1</v>
      </c>
      <c r="E94" s="6" t="n">
        <v>1</v>
      </c>
      <c r="F94" s="6" t="n">
        <v>1</v>
      </c>
      <c r="G94" s="6" t="n">
        <v>1</v>
      </c>
      <c r="H94" s="6" t="n">
        <v>1</v>
      </c>
      <c r="I94" s="6" t="n">
        <v>1</v>
      </c>
      <c r="J94" s="6" t="n">
        <v>1</v>
      </c>
      <c r="K94" s="6" t="n">
        <f aca="false">SUM(D94:J94)</f>
        <v>7</v>
      </c>
    </row>
    <row r="95" customFormat="false" ht="15" hidden="false" customHeight="false" outlineLevel="0" collapsed="false">
      <c r="A95" s="6" t="n">
        <v>93</v>
      </c>
      <c r="B95" s="6" t="s">
        <v>167</v>
      </c>
      <c r="C95" s="6" t="s">
        <v>231</v>
      </c>
      <c r="D95" s="6" t="n">
        <v>1</v>
      </c>
      <c r="E95" s="6" t="n">
        <v>1</v>
      </c>
      <c r="F95" s="6" t="n">
        <v>1</v>
      </c>
      <c r="G95" s="6" t="n">
        <v>1</v>
      </c>
      <c r="H95" s="6" t="n">
        <v>1</v>
      </c>
      <c r="I95" s="6" t="n">
        <v>1</v>
      </c>
      <c r="J95" s="6" t="n">
        <v>1</v>
      </c>
      <c r="K95" s="6" t="n">
        <f aca="false">SUM(D95:J95)</f>
        <v>7</v>
      </c>
    </row>
    <row r="96" customFormat="false" ht="15" hidden="false" customHeight="false" outlineLevel="0" collapsed="false">
      <c r="A96" s="6" t="n">
        <v>94</v>
      </c>
      <c r="B96" s="6" t="s">
        <v>170</v>
      </c>
      <c r="C96" s="6" t="s">
        <v>232</v>
      </c>
      <c r="D96" s="6" t="n">
        <v>1</v>
      </c>
      <c r="E96" s="6" t="n">
        <v>1</v>
      </c>
      <c r="F96" s="6" t="n">
        <v>1</v>
      </c>
      <c r="G96" s="6" t="n">
        <v>1</v>
      </c>
      <c r="H96" s="6" t="n">
        <v>1</v>
      </c>
      <c r="I96" s="6" t="n">
        <v>1</v>
      </c>
      <c r="J96" s="6" t="n">
        <v>1</v>
      </c>
      <c r="K96" s="6" t="n">
        <f aca="false">SUM(D96:J96)</f>
        <v>7</v>
      </c>
    </row>
    <row r="97" customFormat="false" ht="15" hidden="false" customHeight="false" outlineLevel="0" collapsed="false">
      <c r="A97" s="6" t="n">
        <v>95</v>
      </c>
      <c r="B97" s="6" t="s">
        <v>170</v>
      </c>
      <c r="C97" s="6" t="s">
        <v>172</v>
      </c>
      <c r="D97" s="6" t="n">
        <v>1</v>
      </c>
      <c r="E97" s="6" t="n">
        <v>1</v>
      </c>
      <c r="F97" s="6" t="n">
        <v>1</v>
      </c>
      <c r="G97" s="6" t="n">
        <v>1</v>
      </c>
      <c r="H97" s="6" t="n">
        <v>1</v>
      </c>
      <c r="I97" s="6" t="n">
        <v>1</v>
      </c>
      <c r="J97" s="6" t="n">
        <v>1</v>
      </c>
      <c r="K97" s="6" t="n">
        <f aca="false">SUM(D97:J97)</f>
        <v>7</v>
      </c>
    </row>
    <row r="98" customFormat="false" ht="15" hidden="false" customHeight="false" outlineLevel="0" collapsed="false">
      <c r="A98" s="6" t="n">
        <v>96</v>
      </c>
      <c r="B98" s="6" t="s">
        <v>173</v>
      </c>
      <c r="C98" s="6" t="s">
        <v>233</v>
      </c>
      <c r="D98" s="6" t="n">
        <v>1</v>
      </c>
      <c r="E98" s="6" t="n">
        <v>1</v>
      </c>
      <c r="F98" s="6" t="n">
        <v>1</v>
      </c>
      <c r="G98" s="6" t="n">
        <v>1</v>
      </c>
      <c r="H98" s="6" t="n">
        <v>1</v>
      </c>
      <c r="I98" s="6" t="n">
        <v>1</v>
      </c>
      <c r="J98" s="6" t="n">
        <v>1</v>
      </c>
      <c r="K98" s="6" t="n">
        <f aca="false">SUM(D98:J98)</f>
        <v>7</v>
      </c>
    </row>
  </sheetData>
  <mergeCells count="4">
    <mergeCell ref="A1:A2"/>
    <mergeCell ref="B1:B2"/>
    <mergeCell ref="C1:C2"/>
    <mergeCell ref="D1:K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K10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ColWidth="8.6875" defaultRowHeight="15" zeroHeight="false" outlineLevelRow="0" outlineLevelCol="0"/>
  <cols>
    <col collapsed="false" customWidth="true" hidden="false" outlineLevel="0" max="1" min="1" style="0" width="10.71"/>
    <col collapsed="false" customWidth="true" hidden="false" outlineLevel="0" max="2" min="2" style="0" width="18.85"/>
    <col collapsed="false" customWidth="true" hidden="false" outlineLevel="0" max="3" min="3" style="0" width="83"/>
  </cols>
  <sheetData>
    <row r="1" customFormat="false" ht="31.5" hidden="false" customHeight="true" outlineLevel="0" collapsed="false">
      <c r="A1" s="1" t="s">
        <v>0</v>
      </c>
      <c r="B1" s="1" t="s">
        <v>1</v>
      </c>
      <c r="C1" s="1" t="s">
        <v>2</v>
      </c>
      <c r="D1" s="23" t="s">
        <v>234</v>
      </c>
      <c r="E1" s="23"/>
      <c r="F1" s="23"/>
      <c r="G1" s="23"/>
      <c r="H1" s="23"/>
      <c r="I1" s="23"/>
      <c r="J1" s="23"/>
      <c r="K1" s="23"/>
    </row>
    <row r="2" customFormat="false" ht="57.75" hidden="false" customHeight="true" outlineLevel="0" collapsed="false">
      <c r="A2" s="1"/>
      <c r="B2" s="1"/>
      <c r="C2" s="1"/>
      <c r="D2" s="25" t="s">
        <v>235</v>
      </c>
      <c r="E2" s="25"/>
      <c r="F2" s="25"/>
      <c r="G2" s="25" t="s">
        <v>236</v>
      </c>
      <c r="H2" s="25"/>
      <c r="I2" s="25"/>
      <c r="J2" s="25"/>
      <c r="K2" s="26" t="s">
        <v>6</v>
      </c>
    </row>
    <row r="3" customFormat="false" ht="196.5" hidden="false" customHeight="true" outlineLevel="0" collapsed="false">
      <c r="A3" s="1"/>
      <c r="B3" s="1"/>
      <c r="C3" s="1"/>
      <c r="D3" s="4" t="s">
        <v>237</v>
      </c>
      <c r="E3" s="4" t="s">
        <v>238</v>
      </c>
      <c r="F3" s="4" t="s">
        <v>239</v>
      </c>
      <c r="G3" s="4" t="s">
        <v>240</v>
      </c>
      <c r="H3" s="4" t="s">
        <v>241</v>
      </c>
      <c r="I3" s="4" t="s">
        <v>242</v>
      </c>
      <c r="J3" s="4" t="s">
        <v>243</v>
      </c>
      <c r="K3" s="26"/>
    </row>
    <row r="4" customFormat="false" ht="15" hidden="false" customHeight="false" outlineLevel="0" collapsed="false">
      <c r="A4" s="6"/>
      <c r="B4" s="6"/>
      <c r="C4" s="6"/>
      <c r="D4" s="7"/>
      <c r="E4" s="7" t="n">
        <v>100</v>
      </c>
      <c r="F4" s="7" t="n">
        <v>50</v>
      </c>
      <c r="G4" s="7"/>
      <c r="H4" s="7"/>
      <c r="I4" s="7" t="n">
        <v>100</v>
      </c>
      <c r="J4" s="7" t="n">
        <f aca="false">I4*0.5</f>
        <v>50</v>
      </c>
      <c r="K4" s="7" t="n">
        <f aca="false">F4+J4</f>
        <v>100</v>
      </c>
    </row>
    <row r="5" customFormat="false" ht="15" hidden="false" customHeight="false" outlineLevel="0" collapsed="false">
      <c r="A5" s="6" t="n">
        <v>1</v>
      </c>
      <c r="B5" s="9" t="s">
        <v>19</v>
      </c>
      <c r="C5" s="9" t="s">
        <v>20</v>
      </c>
      <c r="D5" s="6" t="n">
        <v>7</v>
      </c>
      <c r="E5" s="6" t="n">
        <f aca="false">IF(D5&lt;=4,D5*20,100)</f>
        <v>100</v>
      </c>
      <c r="F5" s="6" t="n">
        <v>50</v>
      </c>
      <c r="G5" s="6" t="n">
        <v>624</v>
      </c>
      <c r="H5" s="6" t="n">
        <v>632</v>
      </c>
      <c r="I5" s="11" t="n">
        <v>99</v>
      </c>
      <c r="J5" s="11" t="n">
        <f aca="false">I5*0.5</f>
        <v>49.5</v>
      </c>
      <c r="K5" s="11" t="n">
        <f aca="false">F5+J5</f>
        <v>99.5</v>
      </c>
    </row>
    <row r="6" customFormat="false" ht="15" hidden="false" customHeight="false" outlineLevel="0" collapsed="false">
      <c r="A6" s="6" t="n">
        <v>2</v>
      </c>
      <c r="B6" s="9" t="s">
        <v>21</v>
      </c>
      <c r="C6" s="9" t="s">
        <v>22</v>
      </c>
      <c r="D6" s="6" t="n">
        <v>7</v>
      </c>
      <c r="E6" s="6" t="n">
        <f aca="false">IF(D6&lt;=4,D6*20,100)</f>
        <v>100</v>
      </c>
      <c r="F6" s="6" t="n">
        <v>50</v>
      </c>
      <c r="G6" s="6" t="n">
        <v>515</v>
      </c>
      <c r="H6" s="6" t="n">
        <v>520</v>
      </c>
      <c r="I6" s="10" t="n">
        <f aca="false">G6/H6*100</f>
        <v>99.0384615384616</v>
      </c>
      <c r="J6" s="10" t="n">
        <f aca="false">I6*0.5</f>
        <v>49.5192307692308</v>
      </c>
      <c r="K6" s="10" t="n">
        <f aca="false">F6+J6</f>
        <v>99.5192307692308</v>
      </c>
    </row>
    <row r="7" customFormat="false" ht="15" hidden="false" customHeight="false" outlineLevel="0" collapsed="false">
      <c r="A7" s="6" t="n">
        <v>3</v>
      </c>
      <c r="B7" s="9" t="s">
        <v>23</v>
      </c>
      <c r="C7" s="9" t="s">
        <v>24</v>
      </c>
      <c r="D7" s="6" t="n">
        <v>7</v>
      </c>
      <c r="E7" s="6" t="n">
        <f aca="false">IF(D7&lt;=4,D7*20,100)</f>
        <v>100</v>
      </c>
      <c r="F7" s="6" t="n">
        <v>50</v>
      </c>
      <c r="G7" s="6" t="n">
        <v>144</v>
      </c>
      <c r="H7" s="6" t="n">
        <v>147</v>
      </c>
      <c r="I7" s="10" t="n">
        <f aca="false">G7/H7*100</f>
        <v>97.9591836734694</v>
      </c>
      <c r="J7" s="10" t="n">
        <f aca="false">I7*0.5</f>
        <v>48.9795918367347</v>
      </c>
      <c r="K7" s="10" t="n">
        <f aca="false">F7+J7</f>
        <v>98.9795918367347</v>
      </c>
    </row>
    <row r="8" customFormat="false" ht="15" hidden="false" customHeight="false" outlineLevel="0" collapsed="false">
      <c r="A8" s="6" t="n">
        <v>4</v>
      </c>
      <c r="B8" s="9" t="s">
        <v>25</v>
      </c>
      <c r="C8" s="9" t="s">
        <v>26</v>
      </c>
      <c r="D8" s="6" t="n">
        <v>7</v>
      </c>
      <c r="E8" s="6" t="n">
        <f aca="false">IF(D8&lt;=4,D8*20,100)</f>
        <v>100</v>
      </c>
      <c r="F8" s="6" t="n">
        <v>50</v>
      </c>
      <c r="G8" s="6" t="n">
        <v>447</v>
      </c>
      <c r="H8" s="6" t="n">
        <v>457</v>
      </c>
      <c r="I8" s="11" t="n">
        <v>98</v>
      </c>
      <c r="J8" s="11" t="n">
        <f aca="false">I8*0.5</f>
        <v>49</v>
      </c>
      <c r="K8" s="11" t="n">
        <f aca="false">F8+J8</f>
        <v>99</v>
      </c>
    </row>
    <row r="9" customFormat="false" ht="15" hidden="false" customHeight="false" outlineLevel="0" collapsed="false">
      <c r="A9" s="6" t="n">
        <v>5</v>
      </c>
      <c r="B9" s="9" t="s">
        <v>25</v>
      </c>
      <c r="C9" s="9" t="s">
        <v>27</v>
      </c>
      <c r="D9" s="6" t="n">
        <v>7</v>
      </c>
      <c r="E9" s="6" t="n">
        <f aca="false">IF(D9&lt;=4,D9*20,100)</f>
        <v>100</v>
      </c>
      <c r="F9" s="6" t="n">
        <v>50</v>
      </c>
      <c r="G9" s="6" t="n">
        <v>567</v>
      </c>
      <c r="H9" s="6" t="n">
        <v>569</v>
      </c>
      <c r="I9" s="11" t="n">
        <v>99.7</v>
      </c>
      <c r="J9" s="11" t="n">
        <f aca="false">I9*0.5</f>
        <v>49.85</v>
      </c>
      <c r="K9" s="11" t="n">
        <f aca="false">F9+J9</f>
        <v>99.85</v>
      </c>
    </row>
    <row r="10" customFormat="false" ht="15" hidden="false" customHeight="false" outlineLevel="0" collapsed="false">
      <c r="A10" s="6" t="n">
        <v>6</v>
      </c>
      <c r="B10" s="9" t="s">
        <v>25</v>
      </c>
      <c r="C10" s="9" t="s">
        <v>28</v>
      </c>
      <c r="D10" s="6" t="n">
        <v>6</v>
      </c>
      <c r="E10" s="6" t="n">
        <f aca="false">IF(D10&lt;=4,D10*20,100)</f>
        <v>100</v>
      </c>
      <c r="F10" s="6" t="n">
        <v>50</v>
      </c>
      <c r="G10" s="6" t="n">
        <v>304</v>
      </c>
      <c r="H10" s="6" t="n">
        <v>306</v>
      </c>
      <c r="I10" s="11" t="n">
        <v>99</v>
      </c>
      <c r="J10" s="11" t="n">
        <f aca="false">I10*0.5</f>
        <v>49.5</v>
      </c>
      <c r="K10" s="11" t="n">
        <f aca="false">F10+J10</f>
        <v>99.5</v>
      </c>
    </row>
    <row r="11" customFormat="false" ht="15" hidden="false" customHeight="false" outlineLevel="0" collapsed="false">
      <c r="A11" s="6" t="n">
        <v>7</v>
      </c>
      <c r="B11" s="9" t="s">
        <v>25</v>
      </c>
      <c r="C11" s="9" t="s">
        <v>184</v>
      </c>
      <c r="D11" s="6" t="n">
        <v>7</v>
      </c>
      <c r="E11" s="6" t="n">
        <f aca="false">IF(D11&lt;=4,D11*20,100)</f>
        <v>100</v>
      </c>
      <c r="F11" s="6" t="n">
        <v>50</v>
      </c>
      <c r="G11" s="6" t="n">
        <v>730</v>
      </c>
      <c r="H11" s="6" t="n">
        <v>732</v>
      </c>
      <c r="I11" s="11" t="n">
        <v>99.9</v>
      </c>
      <c r="J11" s="11" t="n">
        <f aca="false">I11*0.5</f>
        <v>49.95</v>
      </c>
      <c r="K11" s="11" t="n">
        <f aca="false">F11+J11</f>
        <v>99.95</v>
      </c>
    </row>
    <row r="12" customFormat="false" ht="15" hidden="false" customHeight="false" outlineLevel="0" collapsed="false">
      <c r="A12" s="6" t="n">
        <v>8</v>
      </c>
      <c r="B12" s="9" t="s">
        <v>25</v>
      </c>
      <c r="C12" s="9" t="s">
        <v>185</v>
      </c>
      <c r="D12" s="6" t="n">
        <v>7</v>
      </c>
      <c r="E12" s="6" t="n">
        <f aca="false">IF(D12&lt;=4,D12*20,100)</f>
        <v>100</v>
      </c>
      <c r="F12" s="6" t="n">
        <v>50</v>
      </c>
      <c r="G12" s="6" t="n">
        <v>651</v>
      </c>
      <c r="H12" s="6" t="n">
        <v>660</v>
      </c>
      <c r="I12" s="11" t="n">
        <v>99</v>
      </c>
      <c r="J12" s="11" t="n">
        <f aca="false">I12*0.5</f>
        <v>49.5</v>
      </c>
      <c r="K12" s="11" t="n">
        <f aca="false">F12+J12</f>
        <v>99.5</v>
      </c>
    </row>
    <row r="13" customFormat="false" ht="15" hidden="false" customHeight="false" outlineLevel="0" collapsed="false">
      <c r="A13" s="6" t="n">
        <v>9</v>
      </c>
      <c r="B13" s="9" t="s">
        <v>25</v>
      </c>
      <c r="C13" s="9" t="s">
        <v>186</v>
      </c>
      <c r="D13" s="6" t="n">
        <v>7</v>
      </c>
      <c r="E13" s="6" t="n">
        <f aca="false">IF(D13&lt;=4,D13*20,100)</f>
        <v>100</v>
      </c>
      <c r="F13" s="6" t="n">
        <v>50</v>
      </c>
      <c r="G13" s="6" t="n">
        <v>241</v>
      </c>
      <c r="H13" s="6" t="n">
        <v>242</v>
      </c>
      <c r="I13" s="11" t="n">
        <v>99.8</v>
      </c>
      <c r="J13" s="11" t="n">
        <f aca="false">I13*0.5</f>
        <v>49.9</v>
      </c>
      <c r="K13" s="11" t="n">
        <f aca="false">F13+J13</f>
        <v>99.9</v>
      </c>
    </row>
    <row r="14" customFormat="false" ht="15" hidden="false" customHeight="false" outlineLevel="0" collapsed="false">
      <c r="A14" s="6" t="n">
        <v>10</v>
      </c>
      <c r="B14" s="9" t="s">
        <v>25</v>
      </c>
      <c r="C14" s="9" t="s">
        <v>32</v>
      </c>
      <c r="D14" s="6" t="n">
        <v>7</v>
      </c>
      <c r="E14" s="6" t="n">
        <f aca="false">IF(D14&lt;=4,D14*20,100)</f>
        <v>100</v>
      </c>
      <c r="F14" s="6" t="n">
        <v>50</v>
      </c>
      <c r="G14" s="6" t="n">
        <v>608</v>
      </c>
      <c r="H14" s="6" t="n">
        <v>609</v>
      </c>
      <c r="I14" s="11" t="n">
        <v>99.9</v>
      </c>
      <c r="J14" s="11" t="n">
        <f aca="false">I14*0.5</f>
        <v>49.95</v>
      </c>
      <c r="K14" s="11" t="n">
        <f aca="false">F14+J14</f>
        <v>99.95</v>
      </c>
    </row>
    <row r="15" customFormat="false" ht="15" hidden="false" customHeight="false" outlineLevel="0" collapsed="false">
      <c r="A15" s="6" t="n">
        <v>11</v>
      </c>
      <c r="B15" s="9" t="s">
        <v>25</v>
      </c>
      <c r="C15" s="9" t="s">
        <v>187</v>
      </c>
      <c r="D15" s="6" t="n">
        <v>7</v>
      </c>
      <c r="E15" s="6" t="n">
        <f aca="false">IF(D15&lt;=4,D15*20,100)</f>
        <v>100</v>
      </c>
      <c r="F15" s="6" t="n">
        <v>50</v>
      </c>
      <c r="G15" s="6" t="n">
        <v>57</v>
      </c>
      <c r="H15" s="6" t="n">
        <v>57</v>
      </c>
      <c r="I15" s="10" t="n">
        <f aca="false">G15/H15*100</f>
        <v>100</v>
      </c>
      <c r="J15" s="10" t="n">
        <f aca="false">I15*0.5</f>
        <v>50</v>
      </c>
      <c r="K15" s="10" t="n">
        <f aca="false">F15+J15</f>
        <v>100</v>
      </c>
    </row>
    <row r="16" customFormat="false" ht="15" hidden="false" customHeight="false" outlineLevel="0" collapsed="false">
      <c r="A16" s="6" t="n">
        <v>12</v>
      </c>
      <c r="B16" s="9" t="s">
        <v>25</v>
      </c>
      <c r="C16" s="9" t="s">
        <v>188</v>
      </c>
      <c r="D16" s="6" t="n">
        <v>7</v>
      </c>
      <c r="E16" s="6" t="n">
        <f aca="false">IF(D16&lt;=4,D16*20,100)</f>
        <v>100</v>
      </c>
      <c r="F16" s="6" t="n">
        <v>50</v>
      </c>
      <c r="G16" s="6" t="n">
        <v>597</v>
      </c>
      <c r="H16" s="6" t="n">
        <v>600</v>
      </c>
      <c r="I16" s="11" t="n">
        <v>99</v>
      </c>
      <c r="J16" s="11" t="n">
        <f aca="false">I16*0.5</f>
        <v>49.5</v>
      </c>
      <c r="K16" s="11" t="n">
        <f aca="false">F16+J16</f>
        <v>99.5</v>
      </c>
    </row>
    <row r="17" customFormat="false" ht="15" hidden="false" customHeight="false" outlineLevel="0" collapsed="false">
      <c r="A17" s="6" t="n">
        <v>13</v>
      </c>
      <c r="B17" s="9" t="s">
        <v>25</v>
      </c>
      <c r="C17" s="9" t="s">
        <v>35</v>
      </c>
      <c r="D17" s="6" t="n">
        <v>7</v>
      </c>
      <c r="E17" s="6" t="n">
        <f aca="false">IF(D17&lt;=4,D17*20,100)</f>
        <v>100</v>
      </c>
      <c r="F17" s="6" t="n">
        <v>50</v>
      </c>
      <c r="G17" s="6" t="n">
        <v>715</v>
      </c>
      <c r="H17" s="6" t="n">
        <v>717</v>
      </c>
      <c r="I17" s="11" t="n">
        <v>99.9</v>
      </c>
      <c r="J17" s="11" t="n">
        <f aca="false">I17*0.5</f>
        <v>49.95</v>
      </c>
      <c r="K17" s="11" t="n">
        <f aca="false">F17+J17</f>
        <v>99.95</v>
      </c>
    </row>
    <row r="18" customFormat="false" ht="15" hidden="false" customHeight="false" outlineLevel="0" collapsed="false">
      <c r="A18" s="6" t="n">
        <v>14</v>
      </c>
      <c r="B18" s="9" t="s">
        <v>25</v>
      </c>
      <c r="C18" s="9" t="s">
        <v>36</v>
      </c>
      <c r="D18" s="6" t="n">
        <v>7</v>
      </c>
      <c r="E18" s="6" t="n">
        <f aca="false">IF(D18&lt;=4,D18*20,100)</f>
        <v>100</v>
      </c>
      <c r="F18" s="6" t="n">
        <v>50</v>
      </c>
      <c r="G18" s="6" t="n">
        <v>106</v>
      </c>
      <c r="H18" s="6" t="n">
        <v>108</v>
      </c>
      <c r="I18" s="11" t="n">
        <v>98</v>
      </c>
      <c r="J18" s="11" t="n">
        <f aca="false">I18*0.5</f>
        <v>49</v>
      </c>
      <c r="K18" s="11" t="n">
        <f aca="false">F18+J18</f>
        <v>99</v>
      </c>
    </row>
    <row r="19" customFormat="false" ht="15" hidden="false" customHeight="false" outlineLevel="0" collapsed="false">
      <c r="A19" s="6" t="n">
        <v>15</v>
      </c>
      <c r="B19" s="9" t="s">
        <v>25</v>
      </c>
      <c r="C19" s="9" t="s">
        <v>189</v>
      </c>
      <c r="D19" s="6" t="n">
        <v>7</v>
      </c>
      <c r="E19" s="6" t="n">
        <f aca="false">IF(D19&lt;=4,D19*20,100)</f>
        <v>100</v>
      </c>
      <c r="F19" s="6" t="n">
        <v>50</v>
      </c>
      <c r="G19" s="6" t="n">
        <v>623</v>
      </c>
      <c r="H19" s="6" t="n">
        <v>643</v>
      </c>
      <c r="I19" s="11" t="n">
        <v>97</v>
      </c>
      <c r="J19" s="11" t="n">
        <f aca="false">I19*0.5</f>
        <v>48.5</v>
      </c>
      <c r="K19" s="11" t="n">
        <f aca="false">F19+J19</f>
        <v>98.5</v>
      </c>
    </row>
    <row r="20" customFormat="false" ht="15" hidden="false" customHeight="false" outlineLevel="0" collapsed="false">
      <c r="A20" s="6" t="n">
        <v>16</v>
      </c>
      <c r="B20" s="9" t="s">
        <v>25</v>
      </c>
      <c r="C20" s="9" t="s">
        <v>38</v>
      </c>
      <c r="D20" s="6" t="n">
        <v>7</v>
      </c>
      <c r="E20" s="6" t="n">
        <f aca="false">IF(D20&lt;=4,D20*20,100)</f>
        <v>100</v>
      </c>
      <c r="F20" s="6" t="n">
        <v>50</v>
      </c>
      <c r="G20" s="6" t="n">
        <v>248</v>
      </c>
      <c r="H20" s="6" t="n">
        <v>254</v>
      </c>
      <c r="I20" s="11" t="n">
        <v>97.9</v>
      </c>
      <c r="J20" s="11" t="n">
        <f aca="false">I20*0.5</f>
        <v>48.95</v>
      </c>
      <c r="K20" s="11" t="n">
        <f aca="false">F20+J20</f>
        <v>98.95</v>
      </c>
    </row>
    <row r="21" customFormat="false" ht="15" hidden="false" customHeight="false" outlineLevel="0" collapsed="false">
      <c r="A21" s="6" t="n">
        <v>17</v>
      </c>
      <c r="B21" s="9" t="s">
        <v>25</v>
      </c>
      <c r="C21" s="9" t="s">
        <v>39</v>
      </c>
      <c r="D21" s="6" t="n">
        <v>7</v>
      </c>
      <c r="E21" s="6" t="n">
        <f aca="false">IF(D21&lt;=4,D21*20,100)</f>
        <v>100</v>
      </c>
      <c r="F21" s="6" t="n">
        <v>50</v>
      </c>
      <c r="G21" s="6" t="n">
        <v>664</v>
      </c>
      <c r="H21" s="6" t="n">
        <v>667</v>
      </c>
      <c r="I21" s="11" t="n">
        <v>99</v>
      </c>
      <c r="J21" s="11" t="n">
        <f aca="false">I21*0.5</f>
        <v>49.5</v>
      </c>
      <c r="K21" s="11" t="n">
        <f aca="false">F21+J21</f>
        <v>99.5</v>
      </c>
    </row>
    <row r="22" customFormat="false" ht="15" hidden="false" customHeight="false" outlineLevel="0" collapsed="false">
      <c r="A22" s="6" t="n">
        <v>18</v>
      </c>
      <c r="B22" s="9" t="s">
        <v>25</v>
      </c>
      <c r="C22" s="9" t="s">
        <v>40</v>
      </c>
      <c r="D22" s="6" t="n">
        <v>7</v>
      </c>
      <c r="E22" s="6" t="n">
        <f aca="false">IF(D22&lt;=4,D22*20,100)</f>
        <v>100</v>
      </c>
      <c r="F22" s="6" t="n">
        <v>50</v>
      </c>
      <c r="G22" s="6" t="n">
        <v>581</v>
      </c>
      <c r="H22" s="6" t="n">
        <v>597</v>
      </c>
      <c r="I22" s="11" t="n">
        <v>97</v>
      </c>
      <c r="J22" s="11" t="n">
        <f aca="false">I22*0.5</f>
        <v>48.5</v>
      </c>
      <c r="K22" s="11" t="n">
        <f aca="false">F22+J22</f>
        <v>98.5</v>
      </c>
    </row>
    <row r="23" customFormat="false" ht="15" hidden="false" customHeight="false" outlineLevel="0" collapsed="false">
      <c r="A23" s="6" t="n">
        <v>19</v>
      </c>
      <c r="B23" s="9" t="s">
        <v>25</v>
      </c>
      <c r="C23" s="9" t="s">
        <v>190</v>
      </c>
      <c r="D23" s="6" t="n">
        <v>6</v>
      </c>
      <c r="E23" s="6" t="n">
        <f aca="false">IF(D23&lt;=4,D23*20,100)</f>
        <v>100</v>
      </c>
      <c r="F23" s="6" t="n">
        <v>50</v>
      </c>
      <c r="G23" s="6" t="n">
        <v>129</v>
      </c>
      <c r="H23" s="6" t="n">
        <v>130</v>
      </c>
      <c r="I23" s="10" t="n">
        <f aca="false">G23/H23*100</f>
        <v>99.2307692307692</v>
      </c>
      <c r="J23" s="11" t="n">
        <v>49.5</v>
      </c>
      <c r="K23" s="11" t="n">
        <f aca="false">F23+J23</f>
        <v>99.5</v>
      </c>
    </row>
    <row r="24" customFormat="false" ht="15" hidden="false" customHeight="false" outlineLevel="0" collapsed="false">
      <c r="A24" s="6" t="n">
        <v>20</v>
      </c>
      <c r="B24" s="9" t="s">
        <v>25</v>
      </c>
      <c r="C24" s="9" t="s">
        <v>191</v>
      </c>
      <c r="D24" s="6" t="n">
        <v>7</v>
      </c>
      <c r="E24" s="6" t="n">
        <f aca="false">IF(D24&lt;=4,D24*20,100)</f>
        <v>100</v>
      </c>
      <c r="F24" s="6" t="n">
        <v>50</v>
      </c>
      <c r="G24" s="6" t="n">
        <v>702</v>
      </c>
      <c r="H24" s="6" t="n">
        <v>709</v>
      </c>
      <c r="I24" s="10" t="n">
        <f aca="false">G24/H24*100</f>
        <v>99.0126939351199</v>
      </c>
      <c r="J24" s="10" t="n">
        <f aca="false">I24*0.5</f>
        <v>49.5063469675599</v>
      </c>
      <c r="K24" s="10" t="n">
        <f aca="false">F24+J24</f>
        <v>99.5063469675599</v>
      </c>
    </row>
    <row r="25" customFormat="false" ht="15" hidden="false" customHeight="false" outlineLevel="0" collapsed="false">
      <c r="A25" s="6" t="n">
        <v>21</v>
      </c>
      <c r="B25" s="9" t="s">
        <v>25</v>
      </c>
      <c r="C25" s="9" t="s">
        <v>192</v>
      </c>
      <c r="D25" s="6" t="n">
        <v>7</v>
      </c>
      <c r="E25" s="6" t="n">
        <f aca="false">IF(D25&lt;=4,D25*20,100)</f>
        <v>100</v>
      </c>
      <c r="F25" s="6" t="n">
        <v>50</v>
      </c>
      <c r="G25" s="6" t="n">
        <v>629</v>
      </c>
      <c r="H25" s="6" t="n">
        <v>629</v>
      </c>
      <c r="I25" s="10" t="n">
        <f aca="false">G25/H25*100</f>
        <v>100</v>
      </c>
      <c r="J25" s="10" t="n">
        <f aca="false">I25*0.5</f>
        <v>50</v>
      </c>
      <c r="K25" s="10" t="n">
        <f aca="false">F25+J25</f>
        <v>100</v>
      </c>
    </row>
    <row r="26" customFormat="false" ht="15" hidden="false" customHeight="false" outlineLevel="0" collapsed="false">
      <c r="A26" s="6" t="n">
        <v>22</v>
      </c>
      <c r="B26" s="9" t="s">
        <v>25</v>
      </c>
      <c r="C26" s="9" t="s">
        <v>193</v>
      </c>
      <c r="D26" s="6" t="n">
        <v>7</v>
      </c>
      <c r="E26" s="6" t="n">
        <f aca="false">IF(D26&lt;=4,D26*20,100)</f>
        <v>100</v>
      </c>
      <c r="F26" s="6" t="n">
        <v>50</v>
      </c>
      <c r="G26" s="6" t="n">
        <v>471</v>
      </c>
      <c r="H26" s="6" t="n">
        <v>474</v>
      </c>
      <c r="I26" s="11" t="n">
        <v>99</v>
      </c>
      <c r="J26" s="11" t="n">
        <f aca="false">I26*0.5</f>
        <v>49.5</v>
      </c>
      <c r="K26" s="11" t="n">
        <f aca="false">F26+J26</f>
        <v>99.5</v>
      </c>
    </row>
    <row r="27" customFormat="false" ht="15" hidden="false" customHeight="false" outlineLevel="0" collapsed="false">
      <c r="A27" s="6" t="n">
        <v>23</v>
      </c>
      <c r="B27" s="9" t="s">
        <v>25</v>
      </c>
      <c r="C27" s="9" t="s">
        <v>194</v>
      </c>
      <c r="D27" s="6" t="n">
        <v>7</v>
      </c>
      <c r="E27" s="6" t="n">
        <f aca="false">IF(D27&lt;=4,D27*20,100)</f>
        <v>100</v>
      </c>
      <c r="F27" s="6" t="n">
        <v>50</v>
      </c>
      <c r="G27" s="6" t="n">
        <v>80</v>
      </c>
      <c r="H27" s="6" t="n">
        <v>80</v>
      </c>
      <c r="I27" s="10" t="n">
        <f aca="false">G27/H27*100</f>
        <v>100</v>
      </c>
      <c r="J27" s="10" t="n">
        <f aca="false">I27*0.5</f>
        <v>50</v>
      </c>
      <c r="K27" s="10" t="n">
        <f aca="false">F27+J27</f>
        <v>100</v>
      </c>
    </row>
    <row r="28" customFormat="false" ht="15" hidden="false" customHeight="false" outlineLevel="0" collapsed="false">
      <c r="A28" s="6" t="n">
        <v>24</v>
      </c>
      <c r="B28" s="9" t="s">
        <v>25</v>
      </c>
      <c r="C28" s="9" t="s">
        <v>195</v>
      </c>
      <c r="D28" s="6" t="n">
        <v>7</v>
      </c>
      <c r="E28" s="6" t="n">
        <f aca="false">IF(D28&lt;=4,D28*20,100)</f>
        <v>100</v>
      </c>
      <c r="F28" s="6" t="n">
        <v>50</v>
      </c>
      <c r="G28" s="6" t="n">
        <v>204</v>
      </c>
      <c r="H28" s="6" t="n">
        <v>206</v>
      </c>
      <c r="I28" s="10" t="n">
        <f aca="false">G28/H28*100</f>
        <v>99.0291262135922</v>
      </c>
      <c r="J28" s="10" t="n">
        <f aca="false">I28*0.5</f>
        <v>49.5145631067961</v>
      </c>
      <c r="K28" s="10" t="n">
        <f aca="false">F28+J28</f>
        <v>99.5145631067961</v>
      </c>
    </row>
    <row r="29" customFormat="false" ht="15" hidden="false" customHeight="false" outlineLevel="0" collapsed="false">
      <c r="A29" s="6" t="n">
        <v>25</v>
      </c>
      <c r="B29" s="9" t="s">
        <v>25</v>
      </c>
      <c r="C29" s="9" t="s">
        <v>47</v>
      </c>
      <c r="D29" s="6" t="n">
        <v>7</v>
      </c>
      <c r="E29" s="6" t="n">
        <f aca="false">IF(D29&lt;=4,D29*20,100)</f>
        <v>100</v>
      </c>
      <c r="F29" s="6" t="n">
        <v>50</v>
      </c>
      <c r="G29" s="6" t="n">
        <v>251</v>
      </c>
      <c r="H29" s="6" t="n">
        <v>253</v>
      </c>
      <c r="I29" s="11" t="n">
        <v>99</v>
      </c>
      <c r="J29" s="11" t="n">
        <f aca="false">I29*0.5</f>
        <v>49.5</v>
      </c>
      <c r="K29" s="11" t="n">
        <f aca="false">F29+J29</f>
        <v>99.5</v>
      </c>
    </row>
    <row r="30" customFormat="false" ht="15" hidden="false" customHeight="false" outlineLevel="0" collapsed="false">
      <c r="A30" s="6" t="n">
        <v>26</v>
      </c>
      <c r="B30" s="9" t="s">
        <v>25</v>
      </c>
      <c r="C30" s="9" t="s">
        <v>196</v>
      </c>
      <c r="D30" s="6" t="n">
        <v>7</v>
      </c>
      <c r="E30" s="6" t="n">
        <f aca="false">IF(D30&lt;=4,D30*20,100)</f>
        <v>100</v>
      </c>
      <c r="F30" s="6" t="n">
        <v>50</v>
      </c>
      <c r="G30" s="6" t="n">
        <v>239</v>
      </c>
      <c r="H30" s="6" t="n">
        <v>253</v>
      </c>
      <c r="I30" s="11" t="n">
        <v>94</v>
      </c>
      <c r="J30" s="11" t="n">
        <f aca="false">I30*0.5</f>
        <v>47</v>
      </c>
      <c r="K30" s="11" t="n">
        <f aca="false">F30+J30</f>
        <v>97</v>
      </c>
    </row>
    <row r="31" customFormat="false" ht="15" hidden="false" customHeight="false" outlineLevel="0" collapsed="false">
      <c r="A31" s="6" t="n">
        <v>27</v>
      </c>
      <c r="B31" s="9" t="s">
        <v>25</v>
      </c>
      <c r="C31" s="9" t="s">
        <v>49</v>
      </c>
      <c r="D31" s="6" t="n">
        <v>7</v>
      </c>
      <c r="E31" s="6" t="n">
        <f aca="false">IF(D31&lt;=4,D31*20,100)</f>
        <v>100</v>
      </c>
      <c r="F31" s="6" t="n">
        <v>50</v>
      </c>
      <c r="G31" s="6" t="n">
        <v>638</v>
      </c>
      <c r="H31" s="6" t="n">
        <v>639</v>
      </c>
      <c r="I31" s="11" t="n">
        <v>99.9</v>
      </c>
      <c r="J31" s="11" t="n">
        <f aca="false">I31*0.5</f>
        <v>49.95</v>
      </c>
      <c r="K31" s="11" t="n">
        <f aca="false">F31+J31</f>
        <v>99.95</v>
      </c>
    </row>
    <row r="32" customFormat="false" ht="15" hidden="false" customHeight="false" outlineLevel="0" collapsed="false">
      <c r="A32" s="6" t="n">
        <v>28</v>
      </c>
      <c r="B32" s="9" t="s">
        <v>50</v>
      </c>
      <c r="C32" s="9" t="s">
        <v>197</v>
      </c>
      <c r="D32" s="6" t="n">
        <v>7</v>
      </c>
      <c r="E32" s="6" t="n">
        <f aca="false">IF(D32&lt;=4,D32*20,100)</f>
        <v>100</v>
      </c>
      <c r="F32" s="6" t="n">
        <v>50</v>
      </c>
      <c r="G32" s="6" t="n">
        <v>197</v>
      </c>
      <c r="H32" s="6" t="n">
        <v>198</v>
      </c>
      <c r="I32" s="11" t="n">
        <v>99</v>
      </c>
      <c r="J32" s="11" t="n">
        <f aca="false">I32*0.5</f>
        <v>49.5</v>
      </c>
      <c r="K32" s="11" t="n">
        <f aca="false">F32+J32</f>
        <v>99.5</v>
      </c>
    </row>
    <row r="33" customFormat="false" ht="15" hidden="false" customHeight="false" outlineLevel="0" collapsed="false">
      <c r="A33" s="6" t="n">
        <v>29</v>
      </c>
      <c r="B33" s="9" t="s">
        <v>50</v>
      </c>
      <c r="C33" s="9" t="s">
        <v>52</v>
      </c>
      <c r="D33" s="6" t="n">
        <v>7</v>
      </c>
      <c r="E33" s="6" t="n">
        <f aca="false">IF(D33&lt;=4,D33*20,100)</f>
        <v>100</v>
      </c>
      <c r="F33" s="6" t="n">
        <v>50</v>
      </c>
      <c r="G33" s="6" t="n">
        <v>293</v>
      </c>
      <c r="H33" s="6" t="n">
        <v>293</v>
      </c>
      <c r="I33" s="10" t="n">
        <f aca="false">G33/H33*100</f>
        <v>100</v>
      </c>
      <c r="J33" s="10" t="n">
        <f aca="false">I33*0.5</f>
        <v>50</v>
      </c>
      <c r="K33" s="10" t="n">
        <f aca="false">F33+J33</f>
        <v>100</v>
      </c>
    </row>
    <row r="34" customFormat="false" ht="15" hidden="false" customHeight="false" outlineLevel="0" collapsed="false">
      <c r="A34" s="6" t="n">
        <v>30</v>
      </c>
      <c r="B34" s="9" t="s">
        <v>53</v>
      </c>
      <c r="C34" s="9" t="s">
        <v>198</v>
      </c>
      <c r="D34" s="6" t="n">
        <v>6</v>
      </c>
      <c r="E34" s="6" t="n">
        <f aca="false">IF(D34&lt;=4,D34*20,100)</f>
        <v>100</v>
      </c>
      <c r="F34" s="6" t="n">
        <v>50</v>
      </c>
      <c r="G34" s="6" t="n">
        <v>427</v>
      </c>
      <c r="H34" s="6" t="n">
        <v>429</v>
      </c>
      <c r="I34" s="11" t="n">
        <v>99</v>
      </c>
      <c r="J34" s="11" t="n">
        <f aca="false">I34*0.5</f>
        <v>49.5</v>
      </c>
      <c r="K34" s="11" t="n">
        <f aca="false">F34+J34</f>
        <v>99.5</v>
      </c>
    </row>
    <row r="35" customFormat="false" ht="15" hidden="false" customHeight="false" outlineLevel="0" collapsed="false">
      <c r="A35" s="6" t="n">
        <v>31</v>
      </c>
      <c r="B35" s="9" t="s">
        <v>53</v>
      </c>
      <c r="C35" s="9" t="s">
        <v>199</v>
      </c>
      <c r="D35" s="6" t="n">
        <v>7</v>
      </c>
      <c r="E35" s="6" t="n">
        <f aca="false">IF(D35&lt;=4,D35*20,100)</f>
        <v>100</v>
      </c>
      <c r="F35" s="6" t="n">
        <v>50</v>
      </c>
      <c r="G35" s="6" t="n">
        <v>638</v>
      </c>
      <c r="H35" s="6" t="n">
        <v>647</v>
      </c>
      <c r="I35" s="11" t="n">
        <v>98.9</v>
      </c>
      <c r="J35" s="11" t="n">
        <f aca="false">I35*0.5</f>
        <v>49.45</v>
      </c>
      <c r="K35" s="11" t="n">
        <f aca="false">F35+J35</f>
        <v>99.45</v>
      </c>
    </row>
    <row r="36" customFormat="false" ht="15" hidden="false" customHeight="false" outlineLevel="0" collapsed="false">
      <c r="A36" s="6" t="n">
        <v>32</v>
      </c>
      <c r="B36" s="9" t="s">
        <v>56</v>
      </c>
      <c r="C36" s="9" t="s">
        <v>200</v>
      </c>
      <c r="D36" s="6" t="n">
        <v>7</v>
      </c>
      <c r="E36" s="6" t="n">
        <f aca="false">IF(D36&lt;=4,D36*20,100)</f>
        <v>100</v>
      </c>
      <c r="F36" s="6" t="n">
        <v>50</v>
      </c>
      <c r="G36" s="6" t="n">
        <v>111</v>
      </c>
      <c r="H36" s="6" t="n">
        <v>114</v>
      </c>
      <c r="I36" s="11" t="n">
        <v>97</v>
      </c>
      <c r="J36" s="11" t="n">
        <f aca="false">I36*0.5</f>
        <v>48.5</v>
      </c>
      <c r="K36" s="11" t="n">
        <f aca="false">F36+J36</f>
        <v>98.5</v>
      </c>
    </row>
    <row r="37" customFormat="false" ht="15" hidden="false" customHeight="false" outlineLevel="0" collapsed="false">
      <c r="A37" s="6" t="n">
        <v>33</v>
      </c>
      <c r="B37" s="9" t="s">
        <v>58</v>
      </c>
      <c r="C37" s="9" t="s">
        <v>201</v>
      </c>
      <c r="D37" s="6" t="n">
        <v>7</v>
      </c>
      <c r="E37" s="6" t="n">
        <f aca="false">IF(D37&lt;=4,D37*20,100)</f>
        <v>100</v>
      </c>
      <c r="F37" s="6" t="n">
        <v>50</v>
      </c>
      <c r="G37" s="6" t="n">
        <v>301</v>
      </c>
      <c r="H37" s="6" t="n">
        <v>302</v>
      </c>
      <c r="I37" s="11" t="n">
        <v>99.9</v>
      </c>
      <c r="J37" s="11" t="n">
        <f aca="false">I37*0.5</f>
        <v>49.95</v>
      </c>
      <c r="K37" s="11" t="n">
        <f aca="false">F37+J37</f>
        <v>99.95</v>
      </c>
    </row>
    <row r="38" customFormat="false" ht="15" hidden="false" customHeight="false" outlineLevel="0" collapsed="false">
      <c r="A38" s="6" t="n">
        <v>34</v>
      </c>
      <c r="B38" s="9" t="s">
        <v>60</v>
      </c>
      <c r="C38" s="9" t="s">
        <v>202</v>
      </c>
      <c r="D38" s="6" t="n">
        <v>7</v>
      </c>
      <c r="E38" s="6" t="n">
        <f aca="false">IF(D38&lt;=4,D38*20,100)</f>
        <v>100</v>
      </c>
      <c r="F38" s="6" t="n">
        <v>50</v>
      </c>
      <c r="G38" s="6" t="n">
        <v>130</v>
      </c>
      <c r="H38" s="6" t="n">
        <v>130</v>
      </c>
      <c r="I38" s="10" t="n">
        <f aca="false">G38/H38*100</f>
        <v>100</v>
      </c>
      <c r="J38" s="10" t="n">
        <f aca="false">I38*0.5</f>
        <v>50</v>
      </c>
      <c r="K38" s="10" t="n">
        <f aca="false">F38+J38</f>
        <v>100</v>
      </c>
    </row>
    <row r="39" customFormat="false" ht="15" hidden="false" customHeight="false" outlineLevel="0" collapsed="false">
      <c r="A39" s="6" t="n">
        <v>35</v>
      </c>
      <c r="B39" s="9" t="s">
        <v>62</v>
      </c>
      <c r="C39" s="9" t="s">
        <v>63</v>
      </c>
      <c r="D39" s="6" t="n">
        <v>7</v>
      </c>
      <c r="E39" s="6" t="n">
        <f aca="false">IF(D39&lt;=4,D39*20,100)</f>
        <v>100</v>
      </c>
      <c r="F39" s="6" t="n">
        <v>50</v>
      </c>
      <c r="G39" s="6" t="n">
        <v>131</v>
      </c>
      <c r="H39" s="6" t="n">
        <v>132</v>
      </c>
      <c r="I39" s="11" t="n">
        <v>99</v>
      </c>
      <c r="J39" s="11" t="n">
        <f aca="false">I39*0.5</f>
        <v>49.5</v>
      </c>
      <c r="K39" s="11" t="n">
        <f aca="false">F39+J39</f>
        <v>99.5</v>
      </c>
    </row>
    <row r="40" customFormat="false" ht="15" hidden="false" customHeight="false" outlineLevel="0" collapsed="false">
      <c r="A40" s="6" t="n">
        <v>36</v>
      </c>
      <c r="B40" s="9" t="s">
        <v>64</v>
      </c>
      <c r="C40" s="9" t="s">
        <v>203</v>
      </c>
      <c r="D40" s="6" t="n">
        <v>7</v>
      </c>
      <c r="E40" s="6" t="n">
        <f aca="false">IF(D40&lt;=4,D40*20,100)</f>
        <v>100</v>
      </c>
      <c r="F40" s="6" t="n">
        <v>50</v>
      </c>
      <c r="G40" s="6" t="n">
        <v>20</v>
      </c>
      <c r="H40" s="6" t="n">
        <v>21</v>
      </c>
      <c r="I40" s="11" t="n">
        <v>95</v>
      </c>
      <c r="J40" s="11" t="n">
        <f aca="false">I40*0.5</f>
        <v>47.5</v>
      </c>
      <c r="K40" s="11" t="n">
        <f aca="false">F40+J40</f>
        <v>97.5</v>
      </c>
    </row>
    <row r="41" customFormat="false" ht="15" hidden="false" customHeight="false" outlineLevel="0" collapsed="false">
      <c r="A41" s="6" t="n">
        <v>37</v>
      </c>
      <c r="B41" s="9" t="s">
        <v>66</v>
      </c>
      <c r="C41" s="9" t="s">
        <v>67</v>
      </c>
      <c r="D41" s="6" t="n">
        <v>7</v>
      </c>
      <c r="E41" s="6" t="n">
        <f aca="false">IF(D41&lt;=4,D41*20,100)</f>
        <v>100</v>
      </c>
      <c r="F41" s="6" t="n">
        <v>50</v>
      </c>
      <c r="G41" s="6" t="n">
        <v>266</v>
      </c>
      <c r="H41" s="6" t="n">
        <v>269</v>
      </c>
      <c r="I41" s="11" t="n">
        <v>99</v>
      </c>
      <c r="J41" s="11" t="n">
        <f aca="false">I41*0.5</f>
        <v>49.5</v>
      </c>
      <c r="K41" s="11" t="n">
        <f aca="false">F41+J41</f>
        <v>99.5</v>
      </c>
    </row>
    <row r="42" customFormat="false" ht="15" hidden="false" customHeight="false" outlineLevel="0" collapsed="false">
      <c r="A42" s="6" t="n">
        <v>38</v>
      </c>
      <c r="B42" s="9" t="s">
        <v>68</v>
      </c>
      <c r="C42" s="9" t="s">
        <v>69</v>
      </c>
      <c r="D42" s="6" t="n">
        <v>7</v>
      </c>
      <c r="E42" s="6" t="n">
        <f aca="false">IF(D42&lt;=4,D42*20,100)</f>
        <v>100</v>
      </c>
      <c r="F42" s="6" t="n">
        <v>50</v>
      </c>
      <c r="G42" s="6" t="n">
        <v>109</v>
      </c>
      <c r="H42" s="6" t="n">
        <v>112</v>
      </c>
      <c r="I42" s="11" t="n">
        <v>97</v>
      </c>
      <c r="J42" s="11" t="n">
        <f aca="false">I42*0.5</f>
        <v>48.5</v>
      </c>
      <c r="K42" s="11" t="n">
        <f aca="false">F42+J42</f>
        <v>98.5</v>
      </c>
    </row>
    <row r="43" customFormat="false" ht="15" hidden="false" customHeight="false" outlineLevel="0" collapsed="false">
      <c r="A43" s="6" t="n">
        <v>39</v>
      </c>
      <c r="B43" s="9" t="s">
        <v>70</v>
      </c>
      <c r="C43" s="9" t="s">
        <v>71</v>
      </c>
      <c r="D43" s="6" t="n">
        <v>7</v>
      </c>
      <c r="E43" s="6" t="n">
        <f aca="false">IF(D43&lt;=4,D43*20,100)</f>
        <v>100</v>
      </c>
      <c r="F43" s="6" t="n">
        <v>50</v>
      </c>
      <c r="G43" s="6" t="n">
        <v>101</v>
      </c>
      <c r="H43" s="6" t="n">
        <v>105</v>
      </c>
      <c r="I43" s="11" t="n">
        <v>96</v>
      </c>
      <c r="J43" s="11" t="n">
        <f aca="false">I43*0.5</f>
        <v>48</v>
      </c>
      <c r="K43" s="11" t="n">
        <f aca="false">F43+J43</f>
        <v>98</v>
      </c>
    </row>
    <row r="44" customFormat="false" ht="15" hidden="false" customHeight="false" outlineLevel="0" collapsed="false">
      <c r="A44" s="6" t="n">
        <v>40</v>
      </c>
      <c r="B44" s="9" t="s">
        <v>72</v>
      </c>
      <c r="C44" s="9" t="s">
        <v>204</v>
      </c>
      <c r="D44" s="6" t="n">
        <v>7</v>
      </c>
      <c r="E44" s="6" t="n">
        <f aca="false">IF(D44&lt;=4,D44*20,100)</f>
        <v>100</v>
      </c>
      <c r="F44" s="6" t="n">
        <v>50</v>
      </c>
      <c r="G44" s="6" t="n">
        <v>628</v>
      </c>
      <c r="H44" s="6" t="n">
        <v>638</v>
      </c>
      <c r="I44" s="11" t="n">
        <v>98</v>
      </c>
      <c r="J44" s="11" t="n">
        <f aca="false">I44*0.5</f>
        <v>49</v>
      </c>
      <c r="K44" s="11" t="n">
        <f aca="false">F44+J44</f>
        <v>99</v>
      </c>
    </row>
    <row r="45" customFormat="false" ht="15" hidden="false" customHeight="false" outlineLevel="0" collapsed="false">
      <c r="A45" s="6" t="n">
        <v>41</v>
      </c>
      <c r="B45" s="9" t="s">
        <v>74</v>
      </c>
      <c r="C45" s="9" t="s">
        <v>205</v>
      </c>
      <c r="D45" s="6" t="n">
        <v>7</v>
      </c>
      <c r="E45" s="6" t="n">
        <f aca="false">IF(D45&lt;=4,D45*20,100)</f>
        <v>100</v>
      </c>
      <c r="F45" s="6" t="n">
        <v>50</v>
      </c>
      <c r="G45" s="6" t="n">
        <v>81</v>
      </c>
      <c r="H45" s="6" t="n">
        <v>82</v>
      </c>
      <c r="I45" s="11" t="n">
        <v>99</v>
      </c>
      <c r="J45" s="11" t="n">
        <f aca="false">I45*0.5</f>
        <v>49.5</v>
      </c>
      <c r="K45" s="11" t="n">
        <f aca="false">F45+J45</f>
        <v>99.5</v>
      </c>
    </row>
    <row r="46" customFormat="false" ht="15" hidden="false" customHeight="false" outlineLevel="0" collapsed="false">
      <c r="A46" s="6" t="n">
        <v>42</v>
      </c>
      <c r="B46" s="9" t="s">
        <v>76</v>
      </c>
      <c r="C46" s="9" t="s">
        <v>206</v>
      </c>
      <c r="D46" s="6" t="n">
        <v>7</v>
      </c>
      <c r="E46" s="6" t="n">
        <f aca="false">IF(D46&lt;=4,D46*20,100)</f>
        <v>100</v>
      </c>
      <c r="F46" s="6" t="n">
        <v>50</v>
      </c>
      <c r="G46" s="6" t="n">
        <v>112</v>
      </c>
      <c r="H46" s="6" t="n">
        <v>114</v>
      </c>
      <c r="I46" s="11" t="n">
        <v>98</v>
      </c>
      <c r="J46" s="11" t="n">
        <f aca="false">I46*0.5</f>
        <v>49</v>
      </c>
      <c r="K46" s="11" t="n">
        <f aca="false">F46+J46</f>
        <v>99</v>
      </c>
    </row>
    <row r="47" customFormat="false" ht="15" hidden="false" customHeight="false" outlineLevel="0" collapsed="false">
      <c r="A47" s="6" t="n">
        <v>43</v>
      </c>
      <c r="B47" s="9" t="s">
        <v>78</v>
      </c>
      <c r="C47" s="9" t="s">
        <v>207</v>
      </c>
      <c r="D47" s="6" t="n">
        <v>7</v>
      </c>
      <c r="E47" s="6" t="n">
        <f aca="false">IF(D47&lt;=4,D47*20,100)</f>
        <v>100</v>
      </c>
      <c r="F47" s="6" t="n">
        <v>50</v>
      </c>
      <c r="G47" s="6" t="n">
        <v>693</v>
      </c>
      <c r="H47" s="6" t="n">
        <v>694</v>
      </c>
      <c r="I47" s="11" t="n">
        <v>99.9</v>
      </c>
      <c r="J47" s="11" t="n">
        <f aca="false">I47*0.5</f>
        <v>49.95</v>
      </c>
      <c r="K47" s="11" t="n">
        <f aca="false">F47+J47</f>
        <v>99.95</v>
      </c>
    </row>
    <row r="48" customFormat="false" ht="15" hidden="false" customHeight="false" outlineLevel="0" collapsed="false">
      <c r="A48" s="6" t="n">
        <v>44</v>
      </c>
      <c r="B48" s="9" t="s">
        <v>80</v>
      </c>
      <c r="C48" s="9" t="s">
        <v>81</v>
      </c>
      <c r="D48" s="6" t="n">
        <v>7</v>
      </c>
      <c r="E48" s="6" t="n">
        <f aca="false">IF(D48&lt;=4,D48*20,100)</f>
        <v>100</v>
      </c>
      <c r="F48" s="6" t="n">
        <v>50</v>
      </c>
      <c r="G48" s="6" t="n">
        <v>63</v>
      </c>
      <c r="H48" s="6" t="n">
        <v>65</v>
      </c>
      <c r="I48" s="10" t="n">
        <f aca="false">G48/H48*100</f>
        <v>96.9230769230769</v>
      </c>
      <c r="J48" s="10" t="n">
        <f aca="false">I48*0.5</f>
        <v>48.4615384615385</v>
      </c>
      <c r="K48" s="10" t="n">
        <f aca="false">F48+J48</f>
        <v>98.4615384615385</v>
      </c>
    </row>
    <row r="49" customFormat="false" ht="15" hidden="false" customHeight="false" outlineLevel="0" collapsed="false">
      <c r="A49" s="6" t="n">
        <v>45</v>
      </c>
      <c r="B49" s="9" t="s">
        <v>82</v>
      </c>
      <c r="C49" s="9" t="s">
        <v>83</v>
      </c>
      <c r="D49" s="6" t="n">
        <v>6</v>
      </c>
      <c r="E49" s="6" t="n">
        <f aca="false">IF(D49&lt;=4,D49*20,100)</f>
        <v>100</v>
      </c>
      <c r="F49" s="6" t="n">
        <v>50</v>
      </c>
      <c r="G49" s="6" t="n">
        <v>90</v>
      </c>
      <c r="H49" s="6" t="n">
        <v>93</v>
      </c>
      <c r="I49" s="11" t="n">
        <v>97</v>
      </c>
      <c r="J49" s="11" t="n">
        <f aca="false">I49*0.5</f>
        <v>48.5</v>
      </c>
      <c r="K49" s="11" t="n">
        <f aca="false">F49+J49</f>
        <v>98.5</v>
      </c>
    </row>
    <row r="50" customFormat="false" ht="15" hidden="false" customHeight="false" outlineLevel="0" collapsed="false">
      <c r="A50" s="6" t="n">
        <v>46</v>
      </c>
      <c r="B50" s="9" t="s">
        <v>84</v>
      </c>
      <c r="C50" s="9" t="s">
        <v>208</v>
      </c>
      <c r="D50" s="6" t="n">
        <v>7</v>
      </c>
      <c r="E50" s="6" t="n">
        <f aca="false">IF(D50&lt;=4,D50*20,100)</f>
        <v>100</v>
      </c>
      <c r="F50" s="6" t="n">
        <v>50</v>
      </c>
      <c r="G50" s="6" t="n">
        <v>407</v>
      </c>
      <c r="H50" s="6" t="n">
        <v>407</v>
      </c>
      <c r="I50" s="10" t="n">
        <f aca="false">G50/H50*100</f>
        <v>100</v>
      </c>
      <c r="J50" s="10" t="n">
        <f aca="false">I50*0.5</f>
        <v>50</v>
      </c>
      <c r="K50" s="10" t="n">
        <f aca="false">F50+J50</f>
        <v>100</v>
      </c>
    </row>
    <row r="51" customFormat="false" ht="15" hidden="false" customHeight="false" outlineLevel="0" collapsed="false">
      <c r="A51" s="6" t="n">
        <v>47</v>
      </c>
      <c r="B51" s="9" t="s">
        <v>86</v>
      </c>
      <c r="C51" s="9" t="s">
        <v>87</v>
      </c>
      <c r="D51" s="6" t="n">
        <v>6</v>
      </c>
      <c r="E51" s="6" t="n">
        <f aca="false">IF(D51&lt;=4,D51*20,100)</f>
        <v>100</v>
      </c>
      <c r="F51" s="6" t="n">
        <v>50</v>
      </c>
      <c r="G51" s="6" t="n">
        <v>76</v>
      </c>
      <c r="H51" s="6" t="n">
        <v>77</v>
      </c>
      <c r="I51" s="11" t="n">
        <v>99</v>
      </c>
      <c r="J51" s="11" t="n">
        <f aca="false">I51*0.5</f>
        <v>49.5</v>
      </c>
      <c r="K51" s="11" t="n">
        <f aca="false">F51+J51</f>
        <v>99.5</v>
      </c>
    </row>
    <row r="52" customFormat="false" ht="15" hidden="false" customHeight="false" outlineLevel="0" collapsed="false">
      <c r="A52" s="6" t="n">
        <v>48</v>
      </c>
      <c r="B52" s="9" t="s">
        <v>88</v>
      </c>
      <c r="C52" s="9" t="s">
        <v>209</v>
      </c>
      <c r="D52" s="6" t="n">
        <v>7</v>
      </c>
      <c r="E52" s="6" t="n">
        <f aca="false">IF(D52&lt;=4,D52*20,100)</f>
        <v>100</v>
      </c>
      <c r="F52" s="6" t="n">
        <v>50</v>
      </c>
      <c r="G52" s="6" t="n">
        <v>116</v>
      </c>
      <c r="H52" s="6" t="n">
        <v>117</v>
      </c>
      <c r="I52" s="10" t="n">
        <f aca="false">G52/H52*100</f>
        <v>99.1452991452992</v>
      </c>
      <c r="J52" s="11" t="n">
        <v>49.5</v>
      </c>
      <c r="K52" s="11" t="n">
        <f aca="false">F52+J52</f>
        <v>99.5</v>
      </c>
    </row>
    <row r="53" customFormat="false" ht="15" hidden="false" customHeight="false" outlineLevel="0" collapsed="false">
      <c r="A53" s="6" t="n">
        <v>49</v>
      </c>
      <c r="B53" s="9" t="s">
        <v>90</v>
      </c>
      <c r="C53" s="9" t="s">
        <v>210</v>
      </c>
      <c r="D53" s="6" t="n">
        <v>7</v>
      </c>
      <c r="E53" s="6" t="n">
        <f aca="false">IF(D53&lt;=4,D53*20,100)</f>
        <v>100</v>
      </c>
      <c r="F53" s="6" t="n">
        <v>50</v>
      </c>
      <c r="G53" s="6" t="n">
        <v>456</v>
      </c>
      <c r="H53" s="6" t="n">
        <v>456</v>
      </c>
      <c r="I53" s="10" t="n">
        <f aca="false">G53/H53*100</f>
        <v>100</v>
      </c>
      <c r="J53" s="10" t="n">
        <f aca="false">I53*0.5</f>
        <v>50</v>
      </c>
      <c r="K53" s="10" t="n">
        <f aca="false">F53+J53</f>
        <v>100</v>
      </c>
    </row>
    <row r="54" customFormat="false" ht="15" hidden="false" customHeight="false" outlineLevel="0" collapsed="false">
      <c r="A54" s="6" t="n">
        <v>50</v>
      </c>
      <c r="B54" s="9" t="s">
        <v>92</v>
      </c>
      <c r="C54" s="9" t="s">
        <v>211</v>
      </c>
      <c r="D54" s="6" t="n">
        <v>7</v>
      </c>
      <c r="E54" s="6" t="n">
        <f aca="false">IF(D54&lt;=4,D54*20,100)</f>
        <v>100</v>
      </c>
      <c r="F54" s="6" t="n">
        <v>50</v>
      </c>
      <c r="G54" s="6" t="n">
        <v>254</v>
      </c>
      <c r="H54" s="6" t="n">
        <v>259</v>
      </c>
      <c r="I54" s="10" t="n">
        <f aca="false">G54/H54*100</f>
        <v>98.0694980694981</v>
      </c>
      <c r="J54" s="10" t="n">
        <f aca="false">I54*0.5</f>
        <v>49.034749034749</v>
      </c>
      <c r="K54" s="10" t="n">
        <f aca="false">F54+J54</f>
        <v>99.0347490347491</v>
      </c>
    </row>
    <row r="55" customFormat="false" ht="15" hidden="false" customHeight="false" outlineLevel="0" collapsed="false">
      <c r="A55" s="6" t="n">
        <v>51</v>
      </c>
      <c r="B55" s="9" t="s">
        <v>94</v>
      </c>
      <c r="C55" s="9" t="s">
        <v>95</v>
      </c>
      <c r="D55" s="6" t="n">
        <v>7</v>
      </c>
      <c r="E55" s="6" t="n">
        <f aca="false">IF(D55&lt;=4,D55*20,100)</f>
        <v>100</v>
      </c>
      <c r="F55" s="6" t="n">
        <v>50</v>
      </c>
      <c r="G55" s="6" t="n">
        <v>90</v>
      </c>
      <c r="H55" s="6" t="n">
        <v>91</v>
      </c>
      <c r="I55" s="10" t="n">
        <f aca="false">G55/H55*100</f>
        <v>98.9010989010989</v>
      </c>
      <c r="J55" s="10" t="n">
        <f aca="false">I55*0.5</f>
        <v>49.4505494505495</v>
      </c>
      <c r="K55" s="10" t="n">
        <f aca="false">F55+J55</f>
        <v>99.4505494505495</v>
      </c>
    </row>
    <row r="56" customFormat="false" ht="15" hidden="false" customHeight="false" outlineLevel="0" collapsed="false">
      <c r="A56" s="6" t="n">
        <v>52</v>
      </c>
      <c r="B56" s="9" t="s">
        <v>96</v>
      </c>
      <c r="C56" s="9" t="s">
        <v>97</v>
      </c>
      <c r="D56" s="6" t="n">
        <v>7</v>
      </c>
      <c r="E56" s="6" t="n">
        <f aca="false">IF(D56&lt;=4,D56*20,100)</f>
        <v>100</v>
      </c>
      <c r="F56" s="6" t="n">
        <v>50</v>
      </c>
      <c r="G56" s="6" t="n">
        <v>281</v>
      </c>
      <c r="H56" s="6" t="n">
        <v>287</v>
      </c>
      <c r="I56" s="10" t="n">
        <f aca="false">G56/H56*100</f>
        <v>97.9094076655052</v>
      </c>
      <c r="J56" s="10" t="n">
        <f aca="false">I56*0.5</f>
        <v>48.9547038327526</v>
      </c>
      <c r="K56" s="10" t="n">
        <f aca="false">F56+J56</f>
        <v>98.9547038327526</v>
      </c>
    </row>
    <row r="57" customFormat="false" ht="15" hidden="false" customHeight="false" outlineLevel="0" collapsed="false">
      <c r="A57" s="6" t="n">
        <v>53</v>
      </c>
      <c r="B57" s="9" t="s">
        <v>98</v>
      </c>
      <c r="C57" s="9" t="s">
        <v>99</v>
      </c>
      <c r="D57" s="6" t="n">
        <v>7</v>
      </c>
      <c r="E57" s="6" t="n">
        <f aca="false">IF(D57&lt;=4,D57*20,100)</f>
        <v>100</v>
      </c>
      <c r="F57" s="6" t="n">
        <v>50</v>
      </c>
      <c r="G57" s="6" t="n">
        <v>93</v>
      </c>
      <c r="H57" s="6" t="n">
        <v>93</v>
      </c>
      <c r="I57" s="10" t="n">
        <f aca="false">G57/H57*100</f>
        <v>100</v>
      </c>
      <c r="J57" s="10" t="n">
        <f aca="false">I57*0.5</f>
        <v>50</v>
      </c>
      <c r="K57" s="10" t="n">
        <f aca="false">F57+J57</f>
        <v>100</v>
      </c>
    </row>
    <row r="58" customFormat="false" ht="15" hidden="false" customHeight="false" outlineLevel="0" collapsed="false">
      <c r="A58" s="6" t="n">
        <v>54</v>
      </c>
      <c r="B58" s="9" t="s">
        <v>100</v>
      </c>
      <c r="C58" s="9" t="s">
        <v>212</v>
      </c>
      <c r="D58" s="6" t="n">
        <v>7</v>
      </c>
      <c r="E58" s="6" t="n">
        <f aca="false">IF(D58&lt;=4,D58*20,100)</f>
        <v>100</v>
      </c>
      <c r="F58" s="6" t="n">
        <v>50</v>
      </c>
      <c r="G58" s="6" t="n">
        <v>146</v>
      </c>
      <c r="H58" s="6" t="n">
        <v>147</v>
      </c>
      <c r="I58" s="11" t="n">
        <f aca="false">G58/H58*100</f>
        <v>99.3197278911565</v>
      </c>
      <c r="J58" s="11" t="n">
        <v>49.5</v>
      </c>
      <c r="K58" s="11" t="n">
        <f aca="false">F58+J58</f>
        <v>99.5</v>
      </c>
    </row>
    <row r="59" customFormat="false" ht="15" hidden="false" customHeight="false" outlineLevel="0" collapsed="false">
      <c r="A59" s="6" t="n">
        <v>55</v>
      </c>
      <c r="B59" s="9" t="s">
        <v>100</v>
      </c>
      <c r="C59" s="9" t="s">
        <v>213</v>
      </c>
      <c r="D59" s="6" t="n">
        <v>7</v>
      </c>
      <c r="E59" s="6" t="n">
        <f aca="false">IF(D59&lt;=4,D59*20,100)</f>
        <v>100</v>
      </c>
      <c r="F59" s="6" t="n">
        <v>50</v>
      </c>
      <c r="G59" s="6" t="n">
        <v>48</v>
      </c>
      <c r="H59" s="6" t="n">
        <v>53</v>
      </c>
      <c r="I59" s="11" t="n">
        <v>91</v>
      </c>
      <c r="J59" s="11" t="n">
        <f aca="false">I59*0.5</f>
        <v>45.5</v>
      </c>
      <c r="K59" s="11" t="n">
        <f aca="false">F59+J59</f>
        <v>95.5</v>
      </c>
    </row>
    <row r="60" customFormat="false" ht="15" hidden="false" customHeight="false" outlineLevel="0" collapsed="false">
      <c r="A60" s="6" t="n">
        <v>56</v>
      </c>
      <c r="B60" s="9" t="s">
        <v>103</v>
      </c>
      <c r="C60" s="9" t="s">
        <v>104</v>
      </c>
      <c r="D60" s="6" t="n">
        <v>7</v>
      </c>
      <c r="E60" s="6" t="n">
        <f aca="false">IF(D60&lt;=4,D60*20,100)</f>
        <v>100</v>
      </c>
      <c r="F60" s="6" t="n">
        <v>50</v>
      </c>
      <c r="G60" s="6" t="n">
        <v>61</v>
      </c>
      <c r="H60" s="6" t="n">
        <v>64</v>
      </c>
      <c r="I60" s="11" t="n">
        <v>95</v>
      </c>
      <c r="J60" s="11" t="n">
        <f aca="false">I60*0.5</f>
        <v>47.5</v>
      </c>
      <c r="K60" s="11" t="n">
        <f aca="false">F60+J60</f>
        <v>97.5</v>
      </c>
    </row>
    <row r="61" customFormat="false" ht="15" hidden="false" customHeight="false" outlineLevel="0" collapsed="false">
      <c r="A61" s="6" t="n">
        <v>57</v>
      </c>
      <c r="B61" s="9" t="s">
        <v>103</v>
      </c>
      <c r="C61" s="9" t="s">
        <v>105</v>
      </c>
      <c r="D61" s="6" t="n">
        <v>6</v>
      </c>
      <c r="E61" s="6" t="n">
        <f aca="false">IF(D61&lt;=4,D61*20,100)</f>
        <v>100</v>
      </c>
      <c r="F61" s="6" t="n">
        <v>50</v>
      </c>
      <c r="G61" s="6" t="n">
        <v>125</v>
      </c>
      <c r="H61" s="6" t="n">
        <v>125</v>
      </c>
      <c r="I61" s="10" t="n">
        <f aca="false">G61/H61*100</f>
        <v>100</v>
      </c>
      <c r="J61" s="10" t="n">
        <f aca="false">I61*0.5</f>
        <v>50</v>
      </c>
      <c r="K61" s="10" t="n">
        <f aca="false">F61+J61</f>
        <v>100</v>
      </c>
    </row>
    <row r="62" customFormat="false" ht="15" hidden="false" customHeight="false" outlineLevel="0" collapsed="false">
      <c r="A62" s="6" t="n">
        <v>58</v>
      </c>
      <c r="B62" s="9" t="s">
        <v>106</v>
      </c>
      <c r="C62" s="9" t="s">
        <v>107</v>
      </c>
      <c r="D62" s="6" t="n">
        <v>7</v>
      </c>
      <c r="E62" s="6" t="n">
        <f aca="false">IF(D62&lt;=4,D62*20,100)</f>
        <v>100</v>
      </c>
      <c r="F62" s="6" t="n">
        <v>50</v>
      </c>
      <c r="G62" s="6" t="n">
        <v>214</v>
      </c>
      <c r="H62" s="6" t="n">
        <v>218</v>
      </c>
      <c r="I62" s="11" t="n">
        <v>98</v>
      </c>
      <c r="J62" s="11" t="n">
        <f aca="false">I62*0.5</f>
        <v>49</v>
      </c>
      <c r="K62" s="11" t="n">
        <f aca="false">F62+J62</f>
        <v>99</v>
      </c>
    </row>
    <row r="63" customFormat="false" ht="15" hidden="false" customHeight="false" outlineLevel="0" collapsed="false">
      <c r="A63" s="6" t="n">
        <v>59</v>
      </c>
      <c r="B63" s="9" t="s">
        <v>108</v>
      </c>
      <c r="C63" s="9" t="s">
        <v>109</v>
      </c>
      <c r="D63" s="6" t="n">
        <v>7</v>
      </c>
      <c r="E63" s="6" t="n">
        <f aca="false">IF(D63&lt;=4,D63*20,100)</f>
        <v>100</v>
      </c>
      <c r="F63" s="6" t="n">
        <v>50</v>
      </c>
      <c r="G63" s="6" t="n">
        <v>700</v>
      </c>
      <c r="H63" s="6" t="n">
        <v>703</v>
      </c>
      <c r="I63" s="11" t="n">
        <v>99.9</v>
      </c>
      <c r="J63" s="11" t="n">
        <f aca="false">I63*0.5</f>
        <v>49.95</v>
      </c>
      <c r="K63" s="11" t="n">
        <f aca="false">F63+J63</f>
        <v>99.95</v>
      </c>
    </row>
    <row r="64" customFormat="false" ht="15" hidden="false" customHeight="false" outlineLevel="0" collapsed="false">
      <c r="A64" s="6" t="n">
        <v>60</v>
      </c>
      <c r="B64" s="9" t="s">
        <v>110</v>
      </c>
      <c r="C64" s="9" t="s">
        <v>214</v>
      </c>
      <c r="D64" s="6" t="n">
        <v>7</v>
      </c>
      <c r="E64" s="6" t="n">
        <f aca="false">IF(D64&lt;=4,D64*20,100)</f>
        <v>100</v>
      </c>
      <c r="F64" s="6" t="n">
        <v>50</v>
      </c>
      <c r="G64" s="6" t="n">
        <v>249</v>
      </c>
      <c r="H64" s="6" t="n">
        <v>260</v>
      </c>
      <c r="I64" s="11" t="n">
        <v>96</v>
      </c>
      <c r="J64" s="11" t="n">
        <f aca="false">I64*0.5</f>
        <v>48</v>
      </c>
      <c r="K64" s="11" t="n">
        <f aca="false">F64+J64</f>
        <v>98</v>
      </c>
    </row>
    <row r="65" customFormat="false" ht="15" hidden="false" customHeight="false" outlineLevel="0" collapsed="false">
      <c r="A65" s="6" t="n">
        <v>61</v>
      </c>
      <c r="B65" s="9" t="s">
        <v>112</v>
      </c>
      <c r="C65" s="9" t="s">
        <v>113</v>
      </c>
      <c r="D65" s="6" t="n">
        <v>7</v>
      </c>
      <c r="E65" s="6" t="n">
        <f aca="false">IF(D65&lt;=4,D65*20,100)</f>
        <v>100</v>
      </c>
      <c r="F65" s="6" t="n">
        <v>50</v>
      </c>
      <c r="G65" s="6" t="n">
        <v>299</v>
      </c>
      <c r="H65" s="6" t="n">
        <v>305</v>
      </c>
      <c r="I65" s="10" t="n">
        <f aca="false">G65/H65*100</f>
        <v>98.0327868852459</v>
      </c>
      <c r="J65" s="10" t="n">
        <f aca="false">I65*0.5</f>
        <v>49.0163934426229</v>
      </c>
      <c r="K65" s="10" t="n">
        <f aca="false">F65+J65</f>
        <v>99.016393442623</v>
      </c>
    </row>
    <row r="66" customFormat="false" ht="15" hidden="false" customHeight="false" outlineLevel="0" collapsed="false">
      <c r="A66" s="6" t="n">
        <v>62</v>
      </c>
      <c r="B66" s="9" t="s">
        <v>114</v>
      </c>
      <c r="C66" s="9" t="s">
        <v>115</v>
      </c>
      <c r="D66" s="6" t="n">
        <v>7</v>
      </c>
      <c r="E66" s="6" t="n">
        <f aca="false">IF(D66&lt;=4,D66*20,100)</f>
        <v>100</v>
      </c>
      <c r="F66" s="6" t="n">
        <v>50</v>
      </c>
      <c r="G66" s="6" t="n">
        <v>717</v>
      </c>
      <c r="H66" s="6" t="n">
        <v>724</v>
      </c>
      <c r="I66" s="10" t="n">
        <f aca="false">G66/H66*100</f>
        <v>99.0331491712707</v>
      </c>
      <c r="J66" s="10" t="n">
        <f aca="false">I66*0.5</f>
        <v>49.5165745856354</v>
      </c>
      <c r="K66" s="10" t="n">
        <f aca="false">F66+J66</f>
        <v>99.5165745856354</v>
      </c>
    </row>
    <row r="67" customFormat="false" ht="15" hidden="false" customHeight="false" outlineLevel="0" collapsed="false">
      <c r="A67" s="6" t="n">
        <v>63</v>
      </c>
      <c r="B67" s="9" t="s">
        <v>114</v>
      </c>
      <c r="C67" s="9" t="s">
        <v>116</v>
      </c>
      <c r="D67" s="6" t="n">
        <v>7</v>
      </c>
      <c r="E67" s="6" t="n">
        <f aca="false">IF(D67&lt;=4,D67*20,100)</f>
        <v>100</v>
      </c>
      <c r="F67" s="6" t="n">
        <v>50</v>
      </c>
      <c r="G67" s="6" t="n">
        <v>568</v>
      </c>
      <c r="H67" s="6" t="n">
        <v>569</v>
      </c>
      <c r="I67" s="11" t="n">
        <v>99.9</v>
      </c>
      <c r="J67" s="11" t="n">
        <f aca="false">I67*0.5</f>
        <v>49.95</v>
      </c>
      <c r="K67" s="11" t="n">
        <f aca="false">F67+J67</f>
        <v>99.95</v>
      </c>
    </row>
    <row r="68" customFormat="false" ht="15" hidden="false" customHeight="false" outlineLevel="0" collapsed="false">
      <c r="A68" s="6" t="n">
        <v>64</v>
      </c>
      <c r="B68" s="9" t="s">
        <v>117</v>
      </c>
      <c r="C68" s="9" t="s">
        <v>118</v>
      </c>
      <c r="D68" s="6" t="n">
        <v>7</v>
      </c>
      <c r="E68" s="6" t="n">
        <f aca="false">IF(D68&lt;=4,D68*20,100)</f>
        <v>100</v>
      </c>
      <c r="F68" s="6" t="n">
        <v>50</v>
      </c>
      <c r="G68" s="6" t="n">
        <v>534</v>
      </c>
      <c r="H68" s="6" t="n">
        <v>538</v>
      </c>
      <c r="I68" s="11" t="n">
        <v>99</v>
      </c>
      <c r="J68" s="11" t="n">
        <f aca="false">I68*0.5</f>
        <v>49.5</v>
      </c>
      <c r="K68" s="11" t="n">
        <f aca="false">F68+J68</f>
        <v>99.5</v>
      </c>
    </row>
    <row r="69" customFormat="false" ht="15" hidden="false" customHeight="false" outlineLevel="0" collapsed="false">
      <c r="A69" s="6" t="n">
        <v>65</v>
      </c>
      <c r="B69" s="9" t="s">
        <v>119</v>
      </c>
      <c r="C69" s="9" t="s">
        <v>120</v>
      </c>
      <c r="D69" s="6" t="n">
        <v>7</v>
      </c>
      <c r="E69" s="6" t="n">
        <f aca="false">IF(D69&lt;=4,D69*20,100)</f>
        <v>100</v>
      </c>
      <c r="F69" s="6" t="n">
        <v>50</v>
      </c>
      <c r="G69" s="6" t="n">
        <v>375</v>
      </c>
      <c r="H69" s="6" t="n">
        <v>379</v>
      </c>
      <c r="I69" s="10" t="n">
        <f aca="false">G69/H69*100</f>
        <v>98.9445910290237</v>
      </c>
      <c r="J69" s="10" t="n">
        <f aca="false">I69*0.5</f>
        <v>49.4722955145119</v>
      </c>
      <c r="K69" s="10" t="n">
        <f aca="false">F69+J69</f>
        <v>99.4722955145119</v>
      </c>
    </row>
    <row r="70" customFormat="false" ht="15" hidden="false" customHeight="false" outlineLevel="0" collapsed="false">
      <c r="A70" s="6" t="n">
        <v>66</v>
      </c>
      <c r="B70" s="9" t="s">
        <v>121</v>
      </c>
      <c r="C70" s="9" t="s">
        <v>122</v>
      </c>
      <c r="D70" s="6" t="n">
        <v>7</v>
      </c>
      <c r="E70" s="6" t="n">
        <f aca="false">IF(D70&lt;=4,D70*20,100)</f>
        <v>100</v>
      </c>
      <c r="F70" s="6" t="n">
        <v>50</v>
      </c>
      <c r="G70" s="6" t="n">
        <v>70</v>
      </c>
      <c r="H70" s="6" t="n">
        <v>71</v>
      </c>
      <c r="I70" s="11" t="n">
        <f aca="false">G70/H70*100</f>
        <v>98.5915492957747</v>
      </c>
      <c r="J70" s="11" t="n">
        <v>49.5</v>
      </c>
      <c r="K70" s="11" t="n">
        <f aca="false">F70+J70</f>
        <v>99.5</v>
      </c>
    </row>
    <row r="71" customFormat="false" ht="15" hidden="false" customHeight="false" outlineLevel="0" collapsed="false">
      <c r="A71" s="6" t="n">
        <v>67</v>
      </c>
      <c r="B71" s="9" t="s">
        <v>123</v>
      </c>
      <c r="C71" s="9" t="s">
        <v>215</v>
      </c>
      <c r="D71" s="6" t="n">
        <v>7</v>
      </c>
      <c r="E71" s="6" t="n">
        <f aca="false">IF(D71&lt;=4,D71*20,100)</f>
        <v>100</v>
      </c>
      <c r="F71" s="6" t="n">
        <v>50</v>
      </c>
      <c r="G71" s="6" t="n">
        <v>161</v>
      </c>
      <c r="H71" s="6" t="n">
        <v>164</v>
      </c>
      <c r="I71" s="11" t="n">
        <v>98</v>
      </c>
      <c r="J71" s="11" t="n">
        <f aca="false">I71*0.5</f>
        <v>49</v>
      </c>
      <c r="K71" s="11" t="n">
        <f aca="false">F71+J71</f>
        <v>99</v>
      </c>
    </row>
    <row r="72" customFormat="false" ht="15" hidden="false" customHeight="false" outlineLevel="0" collapsed="false">
      <c r="A72" s="6" t="n">
        <v>68</v>
      </c>
      <c r="B72" s="9" t="s">
        <v>125</v>
      </c>
      <c r="C72" s="9" t="s">
        <v>216</v>
      </c>
      <c r="D72" s="6" t="n">
        <v>7</v>
      </c>
      <c r="E72" s="6" t="n">
        <f aca="false">IF(D72&lt;=4,D72*20,100)</f>
        <v>100</v>
      </c>
      <c r="F72" s="6" t="n">
        <v>50</v>
      </c>
      <c r="G72" s="6" t="n">
        <v>679</v>
      </c>
      <c r="H72" s="6" t="n">
        <v>681</v>
      </c>
      <c r="I72" s="11" t="n">
        <v>99.9</v>
      </c>
      <c r="J72" s="11" t="n">
        <f aca="false">I72*0.5</f>
        <v>49.95</v>
      </c>
      <c r="K72" s="11" t="n">
        <f aca="false">F72+J72</f>
        <v>99.95</v>
      </c>
    </row>
    <row r="73" customFormat="false" ht="15" hidden="false" customHeight="false" outlineLevel="0" collapsed="false">
      <c r="A73" s="6" t="n">
        <v>69</v>
      </c>
      <c r="B73" s="9" t="s">
        <v>125</v>
      </c>
      <c r="C73" s="9" t="s">
        <v>127</v>
      </c>
      <c r="D73" s="6" t="n">
        <v>7</v>
      </c>
      <c r="E73" s="6" t="n">
        <f aca="false">IF(D73&lt;=4,D73*20,100)</f>
        <v>100</v>
      </c>
      <c r="F73" s="6" t="n">
        <v>50</v>
      </c>
      <c r="G73" s="6" t="n">
        <v>184</v>
      </c>
      <c r="H73" s="6" t="n">
        <v>191</v>
      </c>
      <c r="I73" s="11" t="n">
        <v>96</v>
      </c>
      <c r="J73" s="11" t="n">
        <f aca="false">I73*0.5</f>
        <v>48</v>
      </c>
      <c r="K73" s="11" t="n">
        <f aca="false">F73+J73</f>
        <v>98</v>
      </c>
    </row>
    <row r="74" customFormat="false" ht="15" hidden="false" customHeight="false" outlineLevel="0" collapsed="false">
      <c r="A74" s="6" t="n">
        <v>70</v>
      </c>
      <c r="B74" s="9" t="s">
        <v>125</v>
      </c>
      <c r="C74" s="9" t="s">
        <v>217</v>
      </c>
      <c r="D74" s="6" t="n">
        <v>7</v>
      </c>
      <c r="E74" s="6" t="n">
        <f aca="false">IF(D74&lt;=4,D74*20,100)</f>
        <v>100</v>
      </c>
      <c r="F74" s="6" t="n">
        <v>50</v>
      </c>
      <c r="G74" s="6" t="n">
        <v>650</v>
      </c>
      <c r="H74" s="6" t="n">
        <v>666</v>
      </c>
      <c r="I74" s="11" t="n">
        <v>98</v>
      </c>
      <c r="J74" s="11" t="n">
        <f aca="false">I74*0.5</f>
        <v>49</v>
      </c>
      <c r="K74" s="11" t="n">
        <f aca="false">F74+J74</f>
        <v>99</v>
      </c>
    </row>
    <row r="75" customFormat="false" ht="15" hidden="false" customHeight="false" outlineLevel="0" collapsed="false">
      <c r="A75" s="6" t="n">
        <v>71</v>
      </c>
      <c r="B75" s="9" t="s">
        <v>125</v>
      </c>
      <c r="C75" s="9" t="s">
        <v>218</v>
      </c>
      <c r="D75" s="6" t="n">
        <v>7</v>
      </c>
      <c r="E75" s="6" t="n">
        <f aca="false">IF(D75&lt;=4,D75*20,100)</f>
        <v>100</v>
      </c>
      <c r="F75" s="6" t="n">
        <v>50</v>
      </c>
      <c r="G75" s="6" t="n">
        <v>522</v>
      </c>
      <c r="H75" s="6" t="n">
        <v>523</v>
      </c>
      <c r="I75" s="11" t="n">
        <v>99.9</v>
      </c>
      <c r="J75" s="11" t="n">
        <f aca="false">I75*0.5</f>
        <v>49.95</v>
      </c>
      <c r="K75" s="11" t="n">
        <f aca="false">F75+J75</f>
        <v>99.95</v>
      </c>
    </row>
    <row r="76" customFormat="false" ht="15" hidden="false" customHeight="false" outlineLevel="0" collapsed="false">
      <c r="A76" s="6" t="n">
        <v>72</v>
      </c>
      <c r="B76" s="9" t="s">
        <v>130</v>
      </c>
      <c r="C76" s="9" t="s">
        <v>219</v>
      </c>
      <c r="D76" s="6" t="n">
        <v>7</v>
      </c>
      <c r="E76" s="6" t="n">
        <f aca="false">IF(D76&lt;=4,D76*20,100)</f>
        <v>100</v>
      </c>
      <c r="F76" s="6" t="n">
        <v>50</v>
      </c>
      <c r="G76" s="6" t="n">
        <v>56</v>
      </c>
      <c r="H76" s="6" t="n">
        <v>56</v>
      </c>
      <c r="I76" s="10" t="n">
        <f aca="false">G76/H76*100</f>
        <v>100</v>
      </c>
      <c r="J76" s="10" t="n">
        <f aca="false">I76*0.5</f>
        <v>50</v>
      </c>
      <c r="K76" s="10" t="n">
        <f aca="false">F76+J76</f>
        <v>100</v>
      </c>
    </row>
    <row r="77" customFormat="false" ht="15" hidden="false" customHeight="false" outlineLevel="0" collapsed="false">
      <c r="A77" s="6" t="n">
        <v>73</v>
      </c>
      <c r="B77" s="9" t="s">
        <v>130</v>
      </c>
      <c r="C77" s="9" t="s">
        <v>220</v>
      </c>
      <c r="D77" s="6" t="n">
        <v>7</v>
      </c>
      <c r="E77" s="6" t="n">
        <f aca="false">IF(D77&lt;=4,D77*20,100)</f>
        <v>100</v>
      </c>
      <c r="F77" s="6" t="n">
        <v>50</v>
      </c>
      <c r="G77" s="6" t="n">
        <v>189</v>
      </c>
      <c r="H77" s="6" t="n">
        <v>190</v>
      </c>
      <c r="I77" s="11" t="n">
        <v>99</v>
      </c>
      <c r="J77" s="11" t="n">
        <f aca="false">I77*0.5</f>
        <v>49.5</v>
      </c>
      <c r="K77" s="11" t="n">
        <f aca="false">F77+J77</f>
        <v>99.5</v>
      </c>
    </row>
    <row r="78" customFormat="false" ht="15" hidden="false" customHeight="false" outlineLevel="0" collapsed="false">
      <c r="A78" s="6" t="n">
        <v>74</v>
      </c>
      <c r="B78" s="9" t="s">
        <v>133</v>
      </c>
      <c r="C78" s="9" t="s">
        <v>221</v>
      </c>
      <c r="D78" s="6" t="n">
        <v>7</v>
      </c>
      <c r="E78" s="6" t="n">
        <f aca="false">IF(D78&lt;=4,D78*20,100)</f>
        <v>100</v>
      </c>
      <c r="F78" s="6" t="n">
        <v>50</v>
      </c>
      <c r="G78" s="6" t="n">
        <v>625</v>
      </c>
      <c r="H78" s="6" t="n">
        <v>644</v>
      </c>
      <c r="I78" s="10" t="n">
        <f aca="false">G78/H78*100</f>
        <v>97.0496894409938</v>
      </c>
      <c r="J78" s="10" t="n">
        <f aca="false">I78*0.5</f>
        <v>48.5248447204969</v>
      </c>
      <c r="K78" s="10" t="n">
        <f aca="false">F78+J78</f>
        <v>98.5248447204969</v>
      </c>
    </row>
    <row r="79" customFormat="false" ht="15" hidden="false" customHeight="false" outlineLevel="0" collapsed="false">
      <c r="A79" s="6" t="n">
        <v>75</v>
      </c>
      <c r="B79" s="9" t="s">
        <v>135</v>
      </c>
      <c r="C79" s="9" t="s">
        <v>222</v>
      </c>
      <c r="D79" s="6" t="n">
        <v>7</v>
      </c>
      <c r="E79" s="6" t="n">
        <f aca="false">IF(D79&lt;=4,D79*20,100)</f>
        <v>100</v>
      </c>
      <c r="F79" s="6" t="n">
        <v>50</v>
      </c>
      <c r="G79" s="6" t="n">
        <v>149</v>
      </c>
      <c r="H79" s="6" t="n">
        <v>149</v>
      </c>
      <c r="I79" s="10" t="n">
        <f aca="false">G79/H79*100</f>
        <v>100</v>
      </c>
      <c r="J79" s="10" t="n">
        <f aca="false">I79*0.5</f>
        <v>50</v>
      </c>
      <c r="K79" s="10" t="n">
        <f aca="false">F79+J79</f>
        <v>100</v>
      </c>
    </row>
    <row r="80" customFormat="false" ht="15" hidden="false" customHeight="false" outlineLevel="0" collapsed="false">
      <c r="A80" s="6" t="n">
        <v>76</v>
      </c>
      <c r="B80" s="9" t="s">
        <v>137</v>
      </c>
      <c r="C80" s="9" t="s">
        <v>223</v>
      </c>
      <c r="D80" s="6" t="n">
        <v>7</v>
      </c>
      <c r="E80" s="6" t="n">
        <f aca="false">IF(D80&lt;=4,D80*20,100)</f>
        <v>100</v>
      </c>
      <c r="F80" s="6" t="n">
        <v>50</v>
      </c>
      <c r="G80" s="6" t="n">
        <v>626</v>
      </c>
      <c r="H80" s="6" t="n">
        <v>634</v>
      </c>
      <c r="I80" s="11" t="n">
        <v>99</v>
      </c>
      <c r="J80" s="11" t="n">
        <f aca="false">I80*0.5</f>
        <v>49.5</v>
      </c>
      <c r="K80" s="11" t="n">
        <f aca="false">F80+J80</f>
        <v>99.5</v>
      </c>
    </row>
    <row r="81" customFormat="false" ht="15" hidden="false" customHeight="false" outlineLevel="0" collapsed="false">
      <c r="A81" s="6" t="n">
        <v>77</v>
      </c>
      <c r="B81" s="9" t="s">
        <v>139</v>
      </c>
      <c r="C81" s="9" t="s">
        <v>224</v>
      </c>
      <c r="D81" s="6" t="n">
        <v>7</v>
      </c>
      <c r="E81" s="6" t="n">
        <f aca="false">IF(D81&lt;=4,D81*20,100)</f>
        <v>100</v>
      </c>
      <c r="F81" s="6" t="n">
        <v>50</v>
      </c>
      <c r="G81" s="6" t="n">
        <v>84</v>
      </c>
      <c r="H81" s="6" t="n">
        <v>88</v>
      </c>
      <c r="I81" s="11" t="n">
        <v>95</v>
      </c>
      <c r="J81" s="11" t="n">
        <f aca="false">I81*0.5</f>
        <v>47.5</v>
      </c>
      <c r="K81" s="11" t="n">
        <f aca="false">F81+J81</f>
        <v>97.5</v>
      </c>
    </row>
    <row r="82" customFormat="false" ht="15" hidden="false" customHeight="false" outlineLevel="0" collapsed="false">
      <c r="A82" s="6" t="n">
        <v>78</v>
      </c>
      <c r="B82" s="9" t="s">
        <v>141</v>
      </c>
      <c r="C82" s="9" t="s">
        <v>142</v>
      </c>
      <c r="D82" s="6" t="n">
        <v>6</v>
      </c>
      <c r="E82" s="6" t="n">
        <f aca="false">IF(D82&lt;=4,D82*20,100)</f>
        <v>100</v>
      </c>
      <c r="F82" s="6" t="n">
        <v>50</v>
      </c>
      <c r="G82" s="6" t="n">
        <v>211</v>
      </c>
      <c r="H82" s="6" t="n">
        <v>222</v>
      </c>
      <c r="I82" s="10" t="n">
        <f aca="false">G82/H82*100</f>
        <v>95.0450450450451</v>
      </c>
      <c r="J82" s="10" t="n">
        <f aca="false">I82*0.5</f>
        <v>47.5225225225225</v>
      </c>
      <c r="K82" s="10" t="n">
        <f aca="false">F82+J82</f>
        <v>97.5225225225225</v>
      </c>
    </row>
    <row r="83" customFormat="false" ht="15" hidden="false" customHeight="false" outlineLevel="0" collapsed="false">
      <c r="A83" s="6" t="n">
        <v>79</v>
      </c>
      <c r="B83" s="9" t="s">
        <v>143</v>
      </c>
      <c r="C83" s="9" t="s">
        <v>144</v>
      </c>
      <c r="D83" s="6" t="n">
        <v>7</v>
      </c>
      <c r="E83" s="6" t="n">
        <f aca="false">IF(D83&lt;=4,D83*20,100)</f>
        <v>100</v>
      </c>
      <c r="F83" s="6" t="n">
        <v>50</v>
      </c>
      <c r="G83" s="6" t="n">
        <v>123</v>
      </c>
      <c r="H83" s="6" t="n">
        <v>137</v>
      </c>
      <c r="I83" s="11" t="n">
        <v>90</v>
      </c>
      <c r="J83" s="11" t="n">
        <f aca="false">I83*0.5</f>
        <v>45</v>
      </c>
      <c r="K83" s="11" t="n">
        <f aca="false">F83+J83</f>
        <v>95</v>
      </c>
    </row>
    <row r="84" customFormat="false" ht="15" hidden="false" customHeight="false" outlineLevel="0" collapsed="false">
      <c r="A84" s="6" t="n">
        <v>80</v>
      </c>
      <c r="B84" s="9" t="s">
        <v>145</v>
      </c>
      <c r="C84" s="9" t="s">
        <v>225</v>
      </c>
      <c r="D84" s="6" t="n">
        <v>7</v>
      </c>
      <c r="E84" s="6" t="n">
        <f aca="false">IF(D84&lt;=4,D84*20,100)</f>
        <v>100</v>
      </c>
      <c r="F84" s="6" t="n">
        <v>50</v>
      </c>
      <c r="G84" s="6" t="n">
        <v>247</v>
      </c>
      <c r="H84" s="6" t="n">
        <v>247</v>
      </c>
      <c r="I84" s="10" t="n">
        <f aca="false">G84/H84*100</f>
        <v>100</v>
      </c>
      <c r="J84" s="10" t="n">
        <f aca="false">I84*0.5</f>
        <v>50</v>
      </c>
      <c r="K84" s="10" t="n">
        <f aca="false">F84+J84</f>
        <v>100</v>
      </c>
    </row>
    <row r="85" customFormat="false" ht="15" hidden="false" customHeight="false" outlineLevel="0" collapsed="false">
      <c r="A85" s="6" t="n">
        <v>81</v>
      </c>
      <c r="B85" s="9" t="s">
        <v>145</v>
      </c>
      <c r="C85" s="9" t="s">
        <v>147</v>
      </c>
      <c r="D85" s="6" t="n">
        <v>7</v>
      </c>
      <c r="E85" s="6" t="n">
        <f aca="false">IF(D85&lt;=4,D85*20,100)</f>
        <v>100</v>
      </c>
      <c r="F85" s="6" t="n">
        <v>50</v>
      </c>
      <c r="G85" s="6" t="n">
        <v>350</v>
      </c>
      <c r="H85" s="6" t="n">
        <v>352</v>
      </c>
      <c r="I85" s="11" t="n">
        <v>99</v>
      </c>
      <c r="J85" s="11" t="n">
        <f aca="false">I85*0.5</f>
        <v>49.5</v>
      </c>
      <c r="K85" s="11" t="n">
        <f aca="false">F85+J85</f>
        <v>99.5</v>
      </c>
    </row>
    <row r="86" customFormat="false" ht="15" hidden="false" customHeight="false" outlineLevel="0" collapsed="false">
      <c r="A86" s="6" t="n">
        <v>82</v>
      </c>
      <c r="B86" s="9" t="s">
        <v>148</v>
      </c>
      <c r="C86" s="9" t="s">
        <v>149</v>
      </c>
      <c r="D86" s="6" t="n">
        <v>7</v>
      </c>
      <c r="E86" s="6" t="n">
        <f aca="false">IF(D86&lt;=4,D86*20,100)</f>
        <v>100</v>
      </c>
      <c r="F86" s="6" t="n">
        <v>50</v>
      </c>
      <c r="G86" s="6" t="n">
        <v>167</v>
      </c>
      <c r="H86" s="6" t="n">
        <v>169</v>
      </c>
      <c r="I86" s="11" t="n">
        <v>99</v>
      </c>
      <c r="J86" s="11" t="n">
        <f aca="false">I86*0.5</f>
        <v>49.5</v>
      </c>
      <c r="K86" s="11" t="n">
        <f aca="false">F86+J86</f>
        <v>99.5</v>
      </c>
    </row>
    <row r="87" customFormat="false" ht="15" hidden="false" customHeight="false" outlineLevel="0" collapsed="false">
      <c r="A87" s="6" t="n">
        <v>83</v>
      </c>
      <c r="B87" s="9" t="s">
        <v>150</v>
      </c>
      <c r="C87" s="9" t="s">
        <v>151</v>
      </c>
      <c r="D87" s="6" t="n">
        <v>7</v>
      </c>
      <c r="E87" s="6" t="n">
        <f aca="false">IF(D87&lt;=4,D87*20,100)</f>
        <v>100</v>
      </c>
      <c r="F87" s="6" t="n">
        <v>50</v>
      </c>
      <c r="G87" s="6" t="n">
        <v>162</v>
      </c>
      <c r="H87" s="6" t="n">
        <v>168</v>
      </c>
      <c r="I87" s="11" t="n">
        <v>96</v>
      </c>
      <c r="J87" s="11" t="n">
        <f aca="false">I87*0.5</f>
        <v>48</v>
      </c>
      <c r="K87" s="11" t="n">
        <f aca="false">F87+J87</f>
        <v>98</v>
      </c>
    </row>
    <row r="88" customFormat="false" ht="15" hidden="false" customHeight="false" outlineLevel="0" collapsed="false">
      <c r="A88" s="6" t="n">
        <v>84</v>
      </c>
      <c r="B88" s="9" t="s">
        <v>150</v>
      </c>
      <c r="C88" s="9" t="s">
        <v>152</v>
      </c>
      <c r="D88" s="6" t="n">
        <v>7</v>
      </c>
      <c r="E88" s="6" t="n">
        <f aca="false">IF(D88&lt;=4,D88*20,100)</f>
        <v>100</v>
      </c>
      <c r="F88" s="6" t="n">
        <v>50</v>
      </c>
      <c r="G88" s="6" t="n">
        <v>250</v>
      </c>
      <c r="H88" s="6" t="n">
        <v>250</v>
      </c>
      <c r="I88" s="10" t="n">
        <f aca="false">G88/H88*100</f>
        <v>100</v>
      </c>
      <c r="J88" s="10" t="n">
        <f aca="false">I88*0.5</f>
        <v>50</v>
      </c>
      <c r="K88" s="10" t="n">
        <f aca="false">F88+J88</f>
        <v>100</v>
      </c>
    </row>
    <row r="89" customFormat="false" ht="15" hidden="false" customHeight="false" outlineLevel="0" collapsed="false">
      <c r="A89" s="6" t="n">
        <v>85</v>
      </c>
      <c r="B89" s="9" t="s">
        <v>153</v>
      </c>
      <c r="C89" s="9" t="s">
        <v>154</v>
      </c>
      <c r="D89" s="6" t="n">
        <v>7</v>
      </c>
      <c r="E89" s="6" t="n">
        <f aca="false">IF(D89&lt;=4,D89*20,100)</f>
        <v>100</v>
      </c>
      <c r="F89" s="6" t="n">
        <v>50</v>
      </c>
      <c r="G89" s="6" t="n">
        <v>116</v>
      </c>
      <c r="H89" s="6" t="n">
        <v>117</v>
      </c>
      <c r="I89" s="11" t="n">
        <v>99</v>
      </c>
      <c r="J89" s="11" t="n">
        <f aca="false">I89*0.5</f>
        <v>49.5</v>
      </c>
      <c r="K89" s="11" t="n">
        <f aca="false">F89+J89</f>
        <v>99.5</v>
      </c>
    </row>
    <row r="90" customFormat="false" ht="15" hidden="false" customHeight="false" outlineLevel="0" collapsed="false">
      <c r="A90" s="6" t="n">
        <v>86</v>
      </c>
      <c r="B90" s="9" t="s">
        <v>155</v>
      </c>
      <c r="C90" s="9" t="s">
        <v>226</v>
      </c>
      <c r="D90" s="6" t="n">
        <v>7</v>
      </c>
      <c r="E90" s="6" t="n">
        <f aca="false">IF(D90&lt;=4,D90*20,100)</f>
        <v>100</v>
      </c>
      <c r="F90" s="6" t="n">
        <v>50</v>
      </c>
      <c r="G90" s="6" t="n">
        <v>60</v>
      </c>
      <c r="H90" s="6" t="n">
        <v>60</v>
      </c>
      <c r="I90" s="10" t="n">
        <f aca="false">G90/H90*100</f>
        <v>100</v>
      </c>
      <c r="J90" s="10" t="n">
        <f aca="false">I90*0.5</f>
        <v>50</v>
      </c>
      <c r="K90" s="10" t="n">
        <f aca="false">F90+J90</f>
        <v>100</v>
      </c>
    </row>
    <row r="91" customFormat="false" ht="15" hidden="false" customHeight="false" outlineLevel="0" collapsed="false">
      <c r="A91" s="6" t="n">
        <v>87</v>
      </c>
      <c r="B91" s="9" t="s">
        <v>157</v>
      </c>
      <c r="C91" s="9" t="s">
        <v>227</v>
      </c>
      <c r="D91" s="6" t="n">
        <v>7</v>
      </c>
      <c r="E91" s="6" t="n">
        <f aca="false">IF(D91&lt;=4,D91*20,100)</f>
        <v>100</v>
      </c>
      <c r="F91" s="6" t="n">
        <v>50</v>
      </c>
      <c r="G91" s="6" t="n">
        <v>88</v>
      </c>
      <c r="H91" s="6" t="n">
        <v>89</v>
      </c>
      <c r="I91" s="11" t="n">
        <v>99</v>
      </c>
      <c r="J91" s="11" t="n">
        <f aca="false">I91*0.5</f>
        <v>49.5</v>
      </c>
      <c r="K91" s="11" t="n">
        <f aca="false">F91+J91</f>
        <v>99.5</v>
      </c>
    </row>
    <row r="92" customFormat="false" ht="15" hidden="false" customHeight="false" outlineLevel="0" collapsed="false">
      <c r="A92" s="6" t="n">
        <v>88</v>
      </c>
      <c r="B92" s="9" t="s">
        <v>159</v>
      </c>
      <c r="C92" s="9" t="s">
        <v>228</v>
      </c>
      <c r="D92" s="6" t="n">
        <v>7</v>
      </c>
      <c r="E92" s="6" t="n">
        <f aca="false">IF(D92&lt;=4,D92*20,100)</f>
        <v>100</v>
      </c>
      <c r="F92" s="6" t="n">
        <v>50</v>
      </c>
      <c r="G92" s="6" t="n">
        <v>248</v>
      </c>
      <c r="H92" s="6" t="n">
        <v>248</v>
      </c>
      <c r="I92" s="10" t="n">
        <f aca="false">G92/H92*100</f>
        <v>100</v>
      </c>
      <c r="J92" s="10" t="n">
        <f aca="false">I92*0.5</f>
        <v>50</v>
      </c>
      <c r="K92" s="10" t="n">
        <f aca="false">F92+J92</f>
        <v>100</v>
      </c>
    </row>
    <row r="93" customFormat="false" ht="15" hidden="false" customHeight="false" outlineLevel="0" collapsed="false">
      <c r="A93" s="6" t="n">
        <v>89</v>
      </c>
      <c r="B93" s="9" t="s">
        <v>161</v>
      </c>
      <c r="C93" s="9" t="s">
        <v>162</v>
      </c>
      <c r="D93" s="6" t="n">
        <v>7</v>
      </c>
      <c r="E93" s="6" t="n">
        <f aca="false">IF(D93&lt;=4,D93*20,100)</f>
        <v>100</v>
      </c>
      <c r="F93" s="6" t="n">
        <v>50</v>
      </c>
      <c r="G93" s="6" t="n">
        <v>109</v>
      </c>
      <c r="H93" s="6" t="n">
        <v>111</v>
      </c>
      <c r="I93" s="11" t="n">
        <v>98</v>
      </c>
      <c r="J93" s="11" t="n">
        <f aca="false">I93*0.5</f>
        <v>49</v>
      </c>
      <c r="K93" s="11" t="n">
        <f aca="false">F93+J93</f>
        <v>99</v>
      </c>
    </row>
    <row r="94" customFormat="false" ht="15" hidden="false" customHeight="false" outlineLevel="0" collapsed="false">
      <c r="A94" s="6" t="n">
        <v>90</v>
      </c>
      <c r="B94" s="9" t="s">
        <v>163</v>
      </c>
      <c r="C94" s="9" t="s">
        <v>229</v>
      </c>
      <c r="D94" s="6" t="n">
        <v>6</v>
      </c>
      <c r="E94" s="6" t="n">
        <f aca="false">IF(D94&lt;=4,D94*20,100)</f>
        <v>100</v>
      </c>
      <c r="F94" s="6" t="n">
        <v>50</v>
      </c>
      <c r="G94" s="6" t="n">
        <v>29</v>
      </c>
      <c r="H94" s="6" t="n">
        <v>29</v>
      </c>
      <c r="I94" s="10" t="n">
        <f aca="false">G94/H94*100</f>
        <v>100</v>
      </c>
      <c r="J94" s="10" t="n">
        <f aca="false">I94*0.5</f>
        <v>50</v>
      </c>
      <c r="K94" s="10" t="n">
        <f aca="false">F94+J94</f>
        <v>100</v>
      </c>
    </row>
    <row r="95" customFormat="false" ht="15" hidden="false" customHeight="false" outlineLevel="0" collapsed="false">
      <c r="A95" s="6" t="n">
        <v>91</v>
      </c>
      <c r="B95" s="9" t="s">
        <v>165</v>
      </c>
      <c r="C95" s="9" t="s">
        <v>166</v>
      </c>
      <c r="D95" s="6" t="n">
        <v>7</v>
      </c>
      <c r="E95" s="6" t="n">
        <f aca="false">IF(D95&lt;=4,D95*20,100)</f>
        <v>100</v>
      </c>
      <c r="F95" s="6" t="n">
        <v>50</v>
      </c>
      <c r="G95" s="6" t="n">
        <v>151</v>
      </c>
      <c r="H95" s="6" t="n">
        <v>160</v>
      </c>
      <c r="I95" s="11" t="n">
        <v>94</v>
      </c>
      <c r="J95" s="11" t="n">
        <f aca="false">I95*0.5</f>
        <v>47</v>
      </c>
      <c r="K95" s="11" t="n">
        <f aca="false">F95+J95</f>
        <v>97</v>
      </c>
    </row>
    <row r="96" customFormat="false" ht="15" hidden="false" customHeight="false" outlineLevel="0" collapsed="false">
      <c r="A96" s="6" t="n">
        <v>92</v>
      </c>
      <c r="B96" s="9" t="s">
        <v>167</v>
      </c>
      <c r="C96" s="9" t="s">
        <v>230</v>
      </c>
      <c r="D96" s="6" t="n">
        <v>7</v>
      </c>
      <c r="E96" s="6" t="n">
        <f aca="false">IF(D96&lt;=4,D96*20,100)</f>
        <v>100</v>
      </c>
      <c r="F96" s="6" t="n">
        <v>50</v>
      </c>
      <c r="G96" s="6" t="n">
        <v>214</v>
      </c>
      <c r="H96" s="6" t="n">
        <v>214</v>
      </c>
      <c r="I96" s="10" t="n">
        <f aca="false">G96/H96*100</f>
        <v>100</v>
      </c>
      <c r="J96" s="10" t="n">
        <f aca="false">I96*0.5</f>
        <v>50</v>
      </c>
      <c r="K96" s="10" t="n">
        <f aca="false">F96+J96</f>
        <v>100</v>
      </c>
    </row>
    <row r="97" customFormat="false" ht="15" hidden="false" customHeight="false" outlineLevel="0" collapsed="false">
      <c r="A97" s="6" t="n">
        <v>93</v>
      </c>
      <c r="B97" s="9" t="s">
        <v>167</v>
      </c>
      <c r="C97" s="9" t="s">
        <v>231</v>
      </c>
      <c r="D97" s="6" t="n">
        <v>7</v>
      </c>
      <c r="E97" s="6" t="n">
        <f aca="false">IF(D97&lt;=4,D97*20,100)</f>
        <v>100</v>
      </c>
      <c r="F97" s="6" t="n">
        <v>50</v>
      </c>
      <c r="G97" s="6" t="n">
        <v>223</v>
      </c>
      <c r="H97" s="6" t="n">
        <v>223</v>
      </c>
      <c r="I97" s="10" t="n">
        <f aca="false">G97/H97*100</f>
        <v>100</v>
      </c>
      <c r="J97" s="10" t="n">
        <f aca="false">I97*0.5</f>
        <v>50</v>
      </c>
      <c r="K97" s="10" t="n">
        <f aca="false">F97+J97</f>
        <v>100</v>
      </c>
    </row>
    <row r="98" customFormat="false" ht="15" hidden="false" customHeight="false" outlineLevel="0" collapsed="false">
      <c r="A98" s="6" t="n">
        <v>94</v>
      </c>
      <c r="B98" s="9" t="s">
        <v>170</v>
      </c>
      <c r="C98" s="9" t="s">
        <v>232</v>
      </c>
      <c r="D98" s="6" t="n">
        <v>7</v>
      </c>
      <c r="E98" s="6" t="n">
        <f aca="false">IF(D98&lt;=4,D98*20,100)</f>
        <v>100</v>
      </c>
      <c r="F98" s="6" t="n">
        <v>50</v>
      </c>
      <c r="G98" s="6" t="n">
        <v>128</v>
      </c>
      <c r="H98" s="6" t="n">
        <v>129</v>
      </c>
      <c r="I98" s="11" t="n">
        <v>99</v>
      </c>
      <c r="J98" s="11" t="n">
        <f aca="false">I98*0.5</f>
        <v>49.5</v>
      </c>
      <c r="K98" s="11" t="n">
        <f aca="false">F98+J98</f>
        <v>99.5</v>
      </c>
    </row>
    <row r="99" customFormat="false" ht="15" hidden="false" customHeight="false" outlineLevel="0" collapsed="false">
      <c r="A99" s="6" t="n">
        <v>95</v>
      </c>
      <c r="B99" s="9" t="s">
        <v>170</v>
      </c>
      <c r="C99" s="9" t="s">
        <v>172</v>
      </c>
      <c r="D99" s="6" t="n">
        <v>7</v>
      </c>
      <c r="E99" s="6" t="n">
        <f aca="false">IF(D99&lt;=4,D99*20,100)</f>
        <v>100</v>
      </c>
      <c r="F99" s="6" t="n">
        <v>50</v>
      </c>
      <c r="G99" s="6" t="n">
        <v>197</v>
      </c>
      <c r="H99" s="6" t="n">
        <v>198</v>
      </c>
      <c r="I99" s="11" t="n">
        <v>99</v>
      </c>
      <c r="J99" s="11" t="n">
        <f aca="false">I99*0.5</f>
        <v>49.5</v>
      </c>
      <c r="K99" s="11" t="n">
        <f aca="false">F99+J99</f>
        <v>99.5</v>
      </c>
    </row>
    <row r="100" customFormat="false" ht="15" hidden="false" customHeight="false" outlineLevel="0" collapsed="false">
      <c r="A100" s="6" t="n">
        <v>96</v>
      </c>
      <c r="B100" s="9" t="s">
        <v>173</v>
      </c>
      <c r="C100" s="9" t="s">
        <v>233</v>
      </c>
      <c r="D100" s="6" t="n">
        <v>7</v>
      </c>
      <c r="E100" s="6" t="n">
        <f aca="false">IF(D100&lt;=4,D100*20,100)</f>
        <v>100</v>
      </c>
      <c r="F100" s="6" t="n">
        <v>50</v>
      </c>
      <c r="G100" s="6" t="n">
        <v>223</v>
      </c>
      <c r="H100" s="6" t="n">
        <v>229</v>
      </c>
      <c r="I100" s="11" t="n">
        <v>97</v>
      </c>
      <c r="J100" s="11" t="n">
        <f aca="false">I100*0.5</f>
        <v>48.5</v>
      </c>
      <c r="K100" s="11" t="n">
        <f aca="false">F100+J100</f>
        <v>98.5</v>
      </c>
    </row>
  </sheetData>
  <mergeCells count="7">
    <mergeCell ref="A1:A3"/>
    <mergeCell ref="B1:B3"/>
    <mergeCell ref="C1:C3"/>
    <mergeCell ref="D1:K1"/>
    <mergeCell ref="D2:F2"/>
    <mergeCell ref="G2:J2"/>
    <mergeCell ref="K2:K3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1:T98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ColWidth="9.15625" defaultRowHeight="16.5" zeroHeight="false" outlineLevelRow="0" outlineLevelCol="0"/>
  <cols>
    <col collapsed="false" customWidth="true" hidden="true" outlineLevel="0" max="1" min="1" style="27" width="11.52"/>
    <col collapsed="false" customWidth="true" hidden="false" outlineLevel="0" max="2" min="2" style="27" width="10.85"/>
    <col collapsed="false" customWidth="true" hidden="false" outlineLevel="0" max="3" min="3" style="27" width="13.7"/>
    <col collapsed="false" customWidth="true" hidden="false" outlineLevel="0" max="4" min="4" style="27" width="83"/>
    <col collapsed="false" customWidth="false" hidden="false" outlineLevel="0" max="1024" min="5" style="27" width="9.14"/>
  </cols>
  <sheetData>
    <row r="1" customFormat="false" ht="42" hidden="false" customHeight="true" outlineLevel="0" collapsed="false">
      <c r="B1" s="1" t="s">
        <v>0</v>
      </c>
      <c r="C1" s="1" t="s">
        <v>1</v>
      </c>
      <c r="D1" s="1" t="s">
        <v>2</v>
      </c>
      <c r="E1" s="28" t="s">
        <v>244</v>
      </c>
      <c r="F1" s="28"/>
      <c r="G1" s="28"/>
      <c r="H1" s="28"/>
      <c r="I1" s="28"/>
      <c r="J1" s="28"/>
      <c r="K1" s="28" t="s">
        <v>245</v>
      </c>
      <c r="L1" s="28"/>
      <c r="M1" s="28"/>
      <c r="N1" s="28"/>
      <c r="O1" s="28"/>
      <c r="P1" s="28"/>
      <c r="Q1" s="28"/>
      <c r="R1" s="29" t="s">
        <v>246</v>
      </c>
      <c r="S1" s="29"/>
      <c r="T1" s="30" t="s">
        <v>183</v>
      </c>
    </row>
    <row r="2" customFormat="false" ht="144" hidden="false" customHeight="true" outlineLevel="0" collapsed="false">
      <c r="B2" s="1"/>
      <c r="C2" s="1"/>
      <c r="D2" s="1"/>
      <c r="E2" s="31" t="s">
        <v>247</v>
      </c>
      <c r="F2" s="31" t="s">
        <v>248</v>
      </c>
      <c r="G2" s="31" t="s">
        <v>249</v>
      </c>
      <c r="H2" s="31" t="s">
        <v>250</v>
      </c>
      <c r="I2" s="31" t="s">
        <v>251</v>
      </c>
      <c r="J2" s="32" t="s">
        <v>252</v>
      </c>
      <c r="K2" s="31" t="s">
        <v>253</v>
      </c>
      <c r="L2" s="31" t="s">
        <v>254</v>
      </c>
      <c r="M2" s="31" t="s">
        <v>255</v>
      </c>
      <c r="N2" s="31" t="s">
        <v>256</v>
      </c>
      <c r="O2" s="31" t="s">
        <v>257</v>
      </c>
      <c r="P2" s="31" t="s">
        <v>258</v>
      </c>
      <c r="Q2" s="32" t="s">
        <v>252</v>
      </c>
      <c r="R2" s="29"/>
      <c r="S2" s="29"/>
      <c r="T2" s="30"/>
    </row>
    <row r="3" customFormat="false" ht="16.5" hidden="false" customHeight="true" outlineLevel="0" collapsed="false">
      <c r="B3" s="12" t="n">
        <v>1</v>
      </c>
      <c r="C3" s="12" t="s">
        <v>19</v>
      </c>
      <c r="D3" s="12" t="s">
        <v>20</v>
      </c>
      <c r="E3" s="12" t="n">
        <v>0</v>
      </c>
      <c r="F3" s="12" t="n">
        <v>1</v>
      </c>
      <c r="G3" s="12" t="n">
        <v>0</v>
      </c>
      <c r="H3" s="12" t="n">
        <v>0</v>
      </c>
      <c r="I3" s="12" t="n">
        <v>0</v>
      </c>
      <c r="J3" s="12" t="n">
        <f aca="false">SUM(E3:I3)</f>
        <v>1</v>
      </c>
      <c r="K3" s="12" t="n">
        <v>0</v>
      </c>
      <c r="L3" s="12" t="n">
        <v>0</v>
      </c>
      <c r="M3" s="12" t="n">
        <v>0</v>
      </c>
      <c r="N3" s="12" t="n">
        <v>1</v>
      </c>
      <c r="O3" s="12" t="n">
        <v>1</v>
      </c>
      <c r="P3" s="12" t="n">
        <v>1</v>
      </c>
      <c r="Q3" s="12" t="n">
        <f aca="false">SUM(N3:P3)</f>
        <v>3</v>
      </c>
      <c r="R3" s="12" t="n">
        <f aca="false">SUM(K3:P3)</f>
        <v>3</v>
      </c>
      <c r="S3" s="12" t="n">
        <v>2</v>
      </c>
      <c r="T3" s="33" t="n">
        <f aca="false">IF(AND(Q3=3,S3=2),100,IF(AND(Q3=2,S3=2),60,IF(AND(Q3=1,S3=2),30,R3*20)))</f>
        <v>100</v>
      </c>
    </row>
    <row r="4" customFormat="false" ht="16.5" hidden="false" customHeight="true" outlineLevel="0" collapsed="false">
      <c r="B4" s="12" t="n">
        <v>2</v>
      </c>
      <c r="C4" s="12" t="s">
        <v>21</v>
      </c>
      <c r="D4" s="12" t="s">
        <v>22</v>
      </c>
      <c r="E4" s="12" t="n">
        <v>1</v>
      </c>
      <c r="F4" s="12" t="n">
        <v>1</v>
      </c>
      <c r="G4" s="12" t="n">
        <v>1</v>
      </c>
      <c r="H4" s="12" t="n">
        <v>0</v>
      </c>
      <c r="I4" s="12" t="n">
        <v>1</v>
      </c>
      <c r="J4" s="12" t="n">
        <f aca="false">SUM(E4:I4)</f>
        <v>4</v>
      </c>
      <c r="K4" s="12" t="n">
        <v>1</v>
      </c>
      <c r="L4" s="12" t="n">
        <v>1</v>
      </c>
      <c r="M4" s="12" t="n">
        <v>0</v>
      </c>
      <c r="N4" s="12" t="n">
        <v>1</v>
      </c>
      <c r="O4" s="12" t="n">
        <v>1</v>
      </c>
      <c r="P4" s="12" t="n">
        <v>1</v>
      </c>
      <c r="Q4" s="12" t="n">
        <f aca="false">SUM(N4:P4)</f>
        <v>3</v>
      </c>
      <c r="R4" s="12" t="n">
        <f aca="false">SUM(K4:P4)</f>
        <v>5</v>
      </c>
      <c r="S4" s="12" t="n">
        <v>1</v>
      </c>
      <c r="T4" s="33" t="n">
        <f aca="false">IF(AND(Q4=3,S4=2),100,IF(AND(Q4=2,S4=2),60,IF(AND(Q4=1,S4=2),30,R4*20)))</f>
        <v>100</v>
      </c>
    </row>
    <row r="5" customFormat="false" ht="16.5" hidden="false" customHeight="true" outlineLevel="0" collapsed="false">
      <c r="B5" s="12" t="n">
        <v>3</v>
      </c>
      <c r="C5" s="12" t="s">
        <v>23</v>
      </c>
      <c r="D5" s="12" t="s">
        <v>24</v>
      </c>
      <c r="E5" s="12" t="n">
        <v>1</v>
      </c>
      <c r="F5" s="12" t="n">
        <v>1</v>
      </c>
      <c r="G5" s="12" t="n">
        <v>1</v>
      </c>
      <c r="H5" s="12" t="n">
        <v>0</v>
      </c>
      <c r="I5" s="12" t="n">
        <v>1</v>
      </c>
      <c r="J5" s="12" t="n">
        <f aca="false">SUM(E5:I5)</f>
        <v>4</v>
      </c>
      <c r="K5" s="12" t="n">
        <v>1</v>
      </c>
      <c r="L5" s="12" t="n">
        <v>1</v>
      </c>
      <c r="M5" s="12" t="n">
        <v>0</v>
      </c>
      <c r="N5" s="12" t="n">
        <v>1</v>
      </c>
      <c r="O5" s="12" t="n">
        <v>1</v>
      </c>
      <c r="P5" s="12" t="n">
        <v>1</v>
      </c>
      <c r="Q5" s="12" t="n">
        <f aca="false">SUM(N5:P5)</f>
        <v>3</v>
      </c>
      <c r="R5" s="12" t="n">
        <f aca="false">SUM(K5:P5)</f>
        <v>5</v>
      </c>
      <c r="S5" s="12" t="n">
        <v>2</v>
      </c>
      <c r="T5" s="33" t="n">
        <f aca="false">IF(AND(Q5=3,S5=2),100,IF(AND(Q5=2,S5=2),60,IF(AND(Q5=1,S5=2),30,R5*20)))</f>
        <v>100</v>
      </c>
    </row>
    <row r="6" customFormat="false" ht="16.5" hidden="false" customHeight="true" outlineLevel="0" collapsed="false">
      <c r="B6" s="12" t="n">
        <v>4</v>
      </c>
      <c r="C6" s="12" t="s">
        <v>25</v>
      </c>
      <c r="D6" s="12" t="s">
        <v>26</v>
      </c>
      <c r="E6" s="12" t="n">
        <v>0</v>
      </c>
      <c r="F6" s="12" t="n">
        <v>1</v>
      </c>
      <c r="G6" s="12" t="n">
        <v>1</v>
      </c>
      <c r="H6" s="12" t="n">
        <v>0</v>
      </c>
      <c r="I6" s="12" t="n">
        <v>0</v>
      </c>
      <c r="J6" s="12" t="n">
        <f aca="false">SUM(E6:I6)</f>
        <v>2</v>
      </c>
      <c r="K6" s="12" t="n">
        <v>0</v>
      </c>
      <c r="L6" s="12" t="n">
        <v>0</v>
      </c>
      <c r="M6" s="12" t="n">
        <v>0</v>
      </c>
      <c r="N6" s="12" t="n">
        <v>1</v>
      </c>
      <c r="O6" s="12" t="n">
        <v>1</v>
      </c>
      <c r="P6" s="12" t="n">
        <v>1</v>
      </c>
      <c r="Q6" s="12" t="n">
        <f aca="false">SUM(N6:P6)</f>
        <v>3</v>
      </c>
      <c r="R6" s="12" t="n">
        <f aca="false">SUM(K6:P6)</f>
        <v>3</v>
      </c>
      <c r="S6" s="12" t="n">
        <v>2</v>
      </c>
      <c r="T6" s="33" t="n">
        <f aca="false">IF(AND(Q6=3,S6=2),100,IF(AND(Q6=2,S6=2),60,IF(AND(Q6=1,S6=2),30,R6*20)))</f>
        <v>100</v>
      </c>
    </row>
    <row r="7" customFormat="false" ht="16.5" hidden="false" customHeight="true" outlineLevel="0" collapsed="false">
      <c r="B7" s="12" t="n">
        <v>5</v>
      </c>
      <c r="C7" s="12" t="s">
        <v>25</v>
      </c>
      <c r="D7" s="12" t="s">
        <v>27</v>
      </c>
      <c r="E7" s="12" t="n">
        <v>1</v>
      </c>
      <c r="F7" s="12" t="n">
        <v>1</v>
      </c>
      <c r="G7" s="12" t="n">
        <v>1</v>
      </c>
      <c r="H7" s="12" t="n">
        <v>0</v>
      </c>
      <c r="I7" s="12" t="n">
        <v>1</v>
      </c>
      <c r="J7" s="12" t="n">
        <f aca="false">SUM(E7:I7)</f>
        <v>4</v>
      </c>
      <c r="K7" s="12" t="n">
        <v>1</v>
      </c>
      <c r="L7" s="12" t="n">
        <v>1</v>
      </c>
      <c r="M7" s="12" t="n">
        <v>0</v>
      </c>
      <c r="N7" s="12" t="n">
        <v>1</v>
      </c>
      <c r="O7" s="12" t="n">
        <v>1</v>
      </c>
      <c r="P7" s="12" t="n">
        <v>1</v>
      </c>
      <c r="Q7" s="12" t="n">
        <f aca="false">SUM(N7:P7)</f>
        <v>3</v>
      </c>
      <c r="R7" s="12" t="n">
        <f aca="false">SUM(K7:P7)</f>
        <v>5</v>
      </c>
      <c r="S7" s="12" t="n">
        <v>1</v>
      </c>
      <c r="T7" s="33" t="n">
        <v>100</v>
      </c>
    </row>
    <row r="8" customFormat="false" ht="16.5" hidden="false" customHeight="true" outlineLevel="0" collapsed="false">
      <c r="B8" s="12" t="n">
        <v>6</v>
      </c>
      <c r="C8" s="12" t="s">
        <v>25</v>
      </c>
      <c r="D8" s="12" t="s">
        <v>28</v>
      </c>
      <c r="E8" s="12" t="n">
        <v>1</v>
      </c>
      <c r="F8" s="12" t="n">
        <v>1</v>
      </c>
      <c r="G8" s="12" t="n">
        <v>1</v>
      </c>
      <c r="H8" s="12" t="n">
        <v>0</v>
      </c>
      <c r="I8" s="12" t="n">
        <v>1</v>
      </c>
      <c r="J8" s="12" t="n">
        <f aca="false">SUM(E8:I8)</f>
        <v>4</v>
      </c>
      <c r="K8" s="12" t="n">
        <v>1</v>
      </c>
      <c r="L8" s="12" t="n">
        <v>1</v>
      </c>
      <c r="M8" s="12" t="n">
        <v>0</v>
      </c>
      <c r="N8" s="12" t="n">
        <v>1</v>
      </c>
      <c r="O8" s="12" t="n">
        <v>1</v>
      </c>
      <c r="P8" s="12" t="n">
        <v>1</v>
      </c>
      <c r="Q8" s="12" t="n">
        <f aca="false">SUM(N8:P8)</f>
        <v>3</v>
      </c>
      <c r="R8" s="12" t="n">
        <f aca="false">SUM(K8:P8)</f>
        <v>5</v>
      </c>
      <c r="S8" s="12" t="n">
        <v>1</v>
      </c>
      <c r="T8" s="33" t="n">
        <f aca="false">IF(AND(Q8=3,S8=2),100,IF(AND(Q8=2,S8=2),60,IF(AND(Q8=1,S8=2),30,R8*20)))</f>
        <v>100</v>
      </c>
    </row>
    <row r="9" customFormat="false" ht="16.5" hidden="false" customHeight="true" outlineLevel="0" collapsed="false">
      <c r="B9" s="12" t="n">
        <v>7</v>
      </c>
      <c r="C9" s="12" t="s">
        <v>25</v>
      </c>
      <c r="D9" s="12" t="s">
        <v>29</v>
      </c>
      <c r="E9" s="12" t="n">
        <v>1</v>
      </c>
      <c r="F9" s="12" t="n">
        <v>1</v>
      </c>
      <c r="G9" s="12" t="n">
        <v>1</v>
      </c>
      <c r="H9" s="12" t="n">
        <v>0</v>
      </c>
      <c r="I9" s="12" t="n">
        <v>1</v>
      </c>
      <c r="J9" s="12" t="n">
        <f aca="false">SUM(E9:I9)</f>
        <v>4</v>
      </c>
      <c r="K9" s="12" t="n">
        <v>1</v>
      </c>
      <c r="L9" s="12" t="n">
        <v>1</v>
      </c>
      <c r="M9" s="12" t="n">
        <v>0</v>
      </c>
      <c r="N9" s="12" t="n">
        <v>1</v>
      </c>
      <c r="O9" s="12" t="n">
        <v>1</v>
      </c>
      <c r="P9" s="12" t="n">
        <v>1</v>
      </c>
      <c r="Q9" s="12" t="n">
        <f aca="false">SUM(N9:P9)</f>
        <v>3</v>
      </c>
      <c r="R9" s="12" t="n">
        <f aca="false">SUM(K9:P9)</f>
        <v>5</v>
      </c>
      <c r="S9" s="12" t="n">
        <v>0</v>
      </c>
      <c r="T9" s="33" t="n">
        <v>100</v>
      </c>
    </row>
    <row r="10" customFormat="false" ht="16.5" hidden="false" customHeight="true" outlineLevel="0" collapsed="false">
      <c r="B10" s="12" t="n">
        <v>8</v>
      </c>
      <c r="C10" s="12" t="s">
        <v>25</v>
      </c>
      <c r="D10" s="12" t="s">
        <v>30</v>
      </c>
      <c r="E10" s="12" t="n">
        <v>1</v>
      </c>
      <c r="F10" s="12" t="n">
        <v>0</v>
      </c>
      <c r="G10" s="12" t="n">
        <v>0</v>
      </c>
      <c r="H10" s="12" t="n">
        <v>0</v>
      </c>
      <c r="I10" s="12" t="n">
        <v>0</v>
      </c>
      <c r="J10" s="12" t="n">
        <f aca="false">SUM(E10:I10)</f>
        <v>1</v>
      </c>
      <c r="K10" s="12" t="n">
        <v>0</v>
      </c>
      <c r="L10" s="12" t="n">
        <v>0</v>
      </c>
      <c r="M10" s="12" t="n">
        <v>0</v>
      </c>
      <c r="N10" s="12" t="n">
        <v>1</v>
      </c>
      <c r="O10" s="12" t="n">
        <v>0</v>
      </c>
      <c r="P10" s="12" t="n">
        <v>1</v>
      </c>
      <c r="Q10" s="12" t="n">
        <f aca="false">SUM(N10:P10)</f>
        <v>2</v>
      </c>
      <c r="R10" s="12" t="n">
        <f aca="false">SUM(K10:P10)</f>
        <v>2</v>
      </c>
      <c r="S10" s="12" t="n">
        <v>2</v>
      </c>
      <c r="T10" s="33" t="n">
        <f aca="false">IF(AND(Q10=3,S10=2),100,IF(AND(Q10=2,S10=2),60,IF(AND(Q10=1,S10=2),30,R10*20)))</f>
        <v>60</v>
      </c>
    </row>
    <row r="11" customFormat="false" ht="16.5" hidden="false" customHeight="true" outlineLevel="0" collapsed="false">
      <c r="B11" s="12" t="n">
        <v>9</v>
      </c>
      <c r="C11" s="12" t="s">
        <v>25</v>
      </c>
      <c r="D11" s="12" t="s">
        <v>31</v>
      </c>
      <c r="E11" s="12" t="n">
        <v>0</v>
      </c>
      <c r="F11" s="12" t="n">
        <v>0</v>
      </c>
      <c r="G11" s="12" t="n">
        <v>0</v>
      </c>
      <c r="H11" s="12" t="n">
        <v>0</v>
      </c>
      <c r="I11" s="12" t="n">
        <v>0</v>
      </c>
      <c r="J11" s="12" t="n">
        <f aca="false">SUM(E11:I11)</f>
        <v>0</v>
      </c>
      <c r="K11" s="12" t="n">
        <v>0</v>
      </c>
      <c r="L11" s="12" t="n">
        <v>0</v>
      </c>
      <c r="M11" s="12" t="n">
        <v>0</v>
      </c>
      <c r="N11" s="12" t="n">
        <v>1</v>
      </c>
      <c r="O11" s="12" t="n">
        <v>1</v>
      </c>
      <c r="P11" s="12" t="n">
        <v>1</v>
      </c>
      <c r="Q11" s="12" t="n">
        <f aca="false">SUM(N11:P11)</f>
        <v>3</v>
      </c>
      <c r="R11" s="12" t="n">
        <f aca="false">SUM(K11:P11)</f>
        <v>3</v>
      </c>
      <c r="S11" s="12" t="n">
        <v>1</v>
      </c>
      <c r="T11" s="33" t="n">
        <f aca="false">IF(AND(Q11=3,S11=2),100,IF(AND(Q11=2,S11=2),60,IF(AND(Q11=1,S11=2),30,R11*20)))</f>
        <v>60</v>
      </c>
    </row>
    <row r="12" customFormat="false" ht="16.5" hidden="false" customHeight="true" outlineLevel="0" collapsed="false">
      <c r="B12" s="12" t="n">
        <v>10</v>
      </c>
      <c r="C12" s="12" t="s">
        <v>25</v>
      </c>
      <c r="D12" s="12" t="s">
        <v>32</v>
      </c>
      <c r="E12" s="12" t="n">
        <v>0</v>
      </c>
      <c r="F12" s="12" t="n">
        <v>0</v>
      </c>
      <c r="G12" s="12" t="n">
        <v>0</v>
      </c>
      <c r="H12" s="12" t="n">
        <v>0</v>
      </c>
      <c r="I12" s="12" t="n">
        <v>0</v>
      </c>
      <c r="J12" s="12" t="n">
        <f aca="false">SUM(E12:I12)</f>
        <v>0</v>
      </c>
      <c r="K12" s="12" t="n">
        <v>0</v>
      </c>
      <c r="L12" s="12" t="n">
        <v>0</v>
      </c>
      <c r="M12" s="12" t="n">
        <v>0</v>
      </c>
      <c r="N12" s="12" t="n">
        <v>1</v>
      </c>
      <c r="O12" s="12" t="n">
        <v>1</v>
      </c>
      <c r="P12" s="12" t="n">
        <v>0</v>
      </c>
      <c r="Q12" s="12" t="n">
        <f aca="false">SUM(N12:P12)</f>
        <v>2</v>
      </c>
      <c r="R12" s="12" t="n">
        <f aca="false">SUM(K12:P12)</f>
        <v>2</v>
      </c>
      <c r="S12" s="12" t="n">
        <v>1</v>
      </c>
      <c r="T12" s="33" t="n">
        <f aca="false">IF(AND(Q12=3,S12=2),100,IF(AND(Q12=2,S12=2),60,IF(AND(Q12=1,S12=2),30,R12*20)))</f>
        <v>40</v>
      </c>
    </row>
    <row r="13" customFormat="false" ht="16.5" hidden="false" customHeight="true" outlineLevel="0" collapsed="false">
      <c r="B13" s="12" t="n">
        <v>11</v>
      </c>
      <c r="C13" s="12" t="s">
        <v>25</v>
      </c>
      <c r="D13" s="12" t="s">
        <v>33</v>
      </c>
      <c r="E13" s="12" t="n">
        <v>1</v>
      </c>
      <c r="F13" s="12" t="n">
        <v>1</v>
      </c>
      <c r="G13" s="12" t="n">
        <v>0</v>
      </c>
      <c r="H13" s="12" t="n">
        <v>0</v>
      </c>
      <c r="I13" s="12" t="n">
        <v>0</v>
      </c>
      <c r="J13" s="12" t="n">
        <f aca="false">SUM(E13:I13)</f>
        <v>2</v>
      </c>
      <c r="K13" s="12" t="n">
        <v>0</v>
      </c>
      <c r="L13" s="12" t="n">
        <v>0</v>
      </c>
      <c r="M13" s="12" t="n">
        <v>0</v>
      </c>
      <c r="N13" s="12" t="n">
        <v>1</v>
      </c>
      <c r="O13" s="12" t="n">
        <v>0</v>
      </c>
      <c r="P13" s="12" t="n">
        <v>0</v>
      </c>
      <c r="Q13" s="12" t="n">
        <f aca="false">SUM(N13:P13)</f>
        <v>1</v>
      </c>
      <c r="R13" s="12" t="n">
        <f aca="false">SUM(K13:P13)</f>
        <v>1</v>
      </c>
      <c r="S13" s="12" t="n">
        <v>1</v>
      </c>
      <c r="T13" s="33" t="n">
        <f aca="false">IF(AND(Q13=3,S13=2),100,IF(AND(Q13=2,S13=2),60,IF(AND(Q13=1,S13=2),30,R13*20)))</f>
        <v>20</v>
      </c>
    </row>
    <row r="14" customFormat="false" ht="16.5" hidden="false" customHeight="true" outlineLevel="0" collapsed="false">
      <c r="B14" s="12" t="n">
        <v>12</v>
      </c>
      <c r="C14" s="12" t="s">
        <v>25</v>
      </c>
      <c r="D14" s="12" t="s">
        <v>34</v>
      </c>
      <c r="E14" s="12" t="n">
        <v>0</v>
      </c>
      <c r="F14" s="12" t="n">
        <v>0</v>
      </c>
      <c r="G14" s="12" t="n">
        <v>0</v>
      </c>
      <c r="H14" s="12" t="n">
        <v>0</v>
      </c>
      <c r="I14" s="12" t="n">
        <v>1</v>
      </c>
      <c r="J14" s="12" t="n">
        <f aca="false">SUM(E14:I14)</f>
        <v>1</v>
      </c>
      <c r="K14" s="12" t="n">
        <v>0</v>
      </c>
      <c r="L14" s="12" t="n">
        <v>0</v>
      </c>
      <c r="M14" s="12" t="n">
        <v>0</v>
      </c>
      <c r="N14" s="12" t="n">
        <v>1</v>
      </c>
      <c r="O14" s="12" t="n">
        <v>0</v>
      </c>
      <c r="P14" s="12" t="n">
        <v>1</v>
      </c>
      <c r="Q14" s="12" t="n">
        <f aca="false">SUM(N14:P14)</f>
        <v>2</v>
      </c>
      <c r="R14" s="12" t="n">
        <f aca="false">SUM(K14:P14)</f>
        <v>2</v>
      </c>
      <c r="S14" s="12" t="n">
        <v>2</v>
      </c>
      <c r="T14" s="33" t="n">
        <f aca="false">IF(AND(Q14=3,S14=2),100,IF(AND(Q14=2,S14=2),60,IF(AND(Q14=1,S14=2),30,R14*20)))</f>
        <v>60</v>
      </c>
    </row>
    <row r="15" customFormat="false" ht="16.5" hidden="false" customHeight="true" outlineLevel="0" collapsed="false">
      <c r="B15" s="12" t="n">
        <v>13</v>
      </c>
      <c r="C15" s="12" t="s">
        <v>25</v>
      </c>
      <c r="D15" s="9" t="s">
        <v>35</v>
      </c>
      <c r="E15" s="12" t="n">
        <v>1</v>
      </c>
      <c r="F15" s="12" t="n">
        <v>0</v>
      </c>
      <c r="G15" s="12" t="n">
        <v>0</v>
      </c>
      <c r="H15" s="12" t="n">
        <v>0</v>
      </c>
      <c r="I15" s="12" t="n">
        <v>0</v>
      </c>
      <c r="J15" s="12" t="n">
        <f aca="false">SUM(E15:I15)</f>
        <v>1</v>
      </c>
      <c r="K15" s="12" t="n">
        <v>0</v>
      </c>
      <c r="L15" s="12" t="n">
        <v>0</v>
      </c>
      <c r="M15" s="12" t="n">
        <v>0</v>
      </c>
      <c r="N15" s="12" t="n">
        <v>1</v>
      </c>
      <c r="O15" s="12" t="n">
        <v>0</v>
      </c>
      <c r="P15" s="12" t="n">
        <v>0</v>
      </c>
      <c r="Q15" s="12" t="n">
        <f aca="false">SUM(N15:P15)</f>
        <v>1</v>
      </c>
      <c r="R15" s="12" t="n">
        <f aca="false">SUM(K15:P15)</f>
        <v>1</v>
      </c>
      <c r="S15" s="12" t="n">
        <v>1</v>
      </c>
      <c r="T15" s="33" t="n">
        <f aca="false">IF(AND(Q15=3,S15=2),100,IF(AND(Q15=2,S15=2),60,IF(AND(Q15=1,S15=2),30,R15*20)))</f>
        <v>20</v>
      </c>
    </row>
    <row r="16" customFormat="false" ht="16.5" hidden="false" customHeight="true" outlineLevel="0" collapsed="false">
      <c r="B16" s="12" t="n">
        <v>14</v>
      </c>
      <c r="C16" s="12" t="s">
        <v>25</v>
      </c>
      <c r="D16" s="9" t="s">
        <v>36</v>
      </c>
      <c r="E16" s="12" t="n">
        <v>0</v>
      </c>
      <c r="F16" s="12" t="n">
        <v>0</v>
      </c>
      <c r="G16" s="12" t="n">
        <v>0</v>
      </c>
      <c r="H16" s="12" t="n">
        <v>0</v>
      </c>
      <c r="I16" s="12" t="n">
        <v>1</v>
      </c>
      <c r="J16" s="12" t="n">
        <f aca="false">SUM(E16:I16)</f>
        <v>1</v>
      </c>
      <c r="K16" s="12" t="n">
        <v>0</v>
      </c>
      <c r="L16" s="12" t="n">
        <v>0</v>
      </c>
      <c r="M16" s="12" t="n">
        <v>0</v>
      </c>
      <c r="N16" s="12" t="n">
        <v>1</v>
      </c>
      <c r="O16" s="12" t="n">
        <v>0</v>
      </c>
      <c r="P16" s="12" t="n">
        <v>1</v>
      </c>
      <c r="Q16" s="12" t="n">
        <f aca="false">SUM(N16:P16)</f>
        <v>2</v>
      </c>
      <c r="R16" s="12" t="n">
        <f aca="false">SUM(K16:P16)</f>
        <v>2</v>
      </c>
      <c r="S16" s="12" t="n">
        <v>1</v>
      </c>
      <c r="T16" s="33" t="n">
        <f aca="false">IF(AND(Q16=3,S16=2),100,IF(AND(Q16=2,S16=2),60,IF(AND(Q16=1,S16=2),30,R16*20)))</f>
        <v>40</v>
      </c>
    </row>
    <row r="17" customFormat="false" ht="16.5" hidden="false" customHeight="true" outlineLevel="0" collapsed="false">
      <c r="B17" s="12" t="n">
        <v>15</v>
      </c>
      <c r="C17" s="12" t="s">
        <v>25</v>
      </c>
      <c r="D17" s="12" t="s">
        <v>37</v>
      </c>
      <c r="E17" s="12" t="n">
        <v>1</v>
      </c>
      <c r="F17" s="12" t="n">
        <v>1</v>
      </c>
      <c r="G17" s="12" t="n">
        <v>1</v>
      </c>
      <c r="H17" s="12" t="n">
        <v>0</v>
      </c>
      <c r="I17" s="12" t="n">
        <v>0</v>
      </c>
      <c r="J17" s="12" t="n">
        <f aca="false">SUM(E17:I17)</f>
        <v>3</v>
      </c>
      <c r="K17" s="12" t="n">
        <v>1</v>
      </c>
      <c r="L17" s="12" t="n">
        <v>0</v>
      </c>
      <c r="M17" s="12" t="n">
        <v>0</v>
      </c>
      <c r="N17" s="12" t="n">
        <v>1</v>
      </c>
      <c r="O17" s="12" t="n">
        <v>0</v>
      </c>
      <c r="P17" s="12" t="n">
        <v>1</v>
      </c>
      <c r="Q17" s="12" t="n">
        <f aca="false">SUM(N17:P17)</f>
        <v>2</v>
      </c>
      <c r="R17" s="12" t="n">
        <f aca="false">SUM(K17:P17)</f>
        <v>3</v>
      </c>
      <c r="S17" s="12" t="n">
        <v>1</v>
      </c>
      <c r="T17" s="33" t="n">
        <f aca="false">IF(AND(Q17=3,S17=2),100,IF(AND(Q17=2,S17=2),60,IF(AND(Q17=1,S17=2),30,R17*20)))</f>
        <v>60</v>
      </c>
    </row>
    <row r="18" customFormat="false" ht="16.5" hidden="false" customHeight="true" outlineLevel="0" collapsed="false">
      <c r="B18" s="12" t="n">
        <v>16</v>
      </c>
      <c r="C18" s="12" t="s">
        <v>25</v>
      </c>
      <c r="D18" s="12" t="s">
        <v>38</v>
      </c>
      <c r="E18" s="12" t="n">
        <v>0</v>
      </c>
      <c r="F18" s="12" t="n">
        <v>0</v>
      </c>
      <c r="G18" s="12" t="n">
        <v>1</v>
      </c>
      <c r="H18" s="12" t="n">
        <v>0</v>
      </c>
      <c r="I18" s="12" t="n">
        <v>1</v>
      </c>
      <c r="J18" s="12" t="n">
        <f aca="false">SUM(E18:I18)</f>
        <v>2</v>
      </c>
      <c r="K18" s="12" t="n">
        <v>0</v>
      </c>
      <c r="L18" s="12" t="n">
        <v>0</v>
      </c>
      <c r="M18" s="12" t="n">
        <v>0</v>
      </c>
      <c r="N18" s="12" t="n">
        <v>1</v>
      </c>
      <c r="O18" s="12" t="n">
        <v>1</v>
      </c>
      <c r="P18" s="12" t="n">
        <v>1</v>
      </c>
      <c r="Q18" s="12" t="n">
        <f aca="false">SUM(N18:P18)</f>
        <v>3</v>
      </c>
      <c r="R18" s="12" t="n">
        <f aca="false">SUM(K18:P18)</f>
        <v>3</v>
      </c>
      <c r="S18" s="12" t="n">
        <v>1</v>
      </c>
      <c r="T18" s="33" t="n">
        <f aca="false">IF(AND(Q18=3,S18=2),100,IF(AND(Q18=2,S18=2),60,IF(AND(Q18=1,S18=2),30,R18*20)))</f>
        <v>60</v>
      </c>
    </row>
    <row r="19" customFormat="false" ht="16.5" hidden="false" customHeight="true" outlineLevel="0" collapsed="false">
      <c r="B19" s="12" t="n">
        <v>17</v>
      </c>
      <c r="C19" s="12" t="s">
        <v>25</v>
      </c>
      <c r="D19" s="9" t="s">
        <v>39</v>
      </c>
      <c r="E19" s="12" t="n">
        <v>0</v>
      </c>
      <c r="F19" s="12" t="n">
        <v>0</v>
      </c>
      <c r="G19" s="12" t="n">
        <v>0</v>
      </c>
      <c r="H19" s="12" t="n">
        <v>0</v>
      </c>
      <c r="I19" s="12" t="n">
        <v>0</v>
      </c>
      <c r="J19" s="12" t="n">
        <f aca="false">SUM(E19:I19)</f>
        <v>0</v>
      </c>
      <c r="K19" s="12" t="n">
        <v>0</v>
      </c>
      <c r="L19" s="12" t="n">
        <v>0</v>
      </c>
      <c r="M19" s="12" t="n">
        <v>0</v>
      </c>
      <c r="N19" s="12" t="n">
        <v>1</v>
      </c>
      <c r="O19" s="12" t="n">
        <v>1</v>
      </c>
      <c r="P19" s="12" t="n">
        <v>1</v>
      </c>
      <c r="Q19" s="12" t="n">
        <f aca="false">SUM(N19:P19)</f>
        <v>3</v>
      </c>
      <c r="R19" s="12" t="n">
        <f aca="false">SUM(K19:P19)</f>
        <v>3</v>
      </c>
      <c r="S19" s="12" t="n">
        <v>1</v>
      </c>
      <c r="T19" s="33" t="n">
        <f aca="false">IF(AND(Q19=3,S19=2),100,IF(AND(Q19=2,S19=2),60,IF(AND(Q19=1,S19=2),30,R19*20)))</f>
        <v>60</v>
      </c>
    </row>
    <row r="20" customFormat="false" ht="16.5" hidden="false" customHeight="true" outlineLevel="0" collapsed="false">
      <c r="B20" s="12" t="n">
        <v>18</v>
      </c>
      <c r="C20" s="12" t="s">
        <v>25</v>
      </c>
      <c r="D20" s="9" t="s">
        <v>40</v>
      </c>
      <c r="E20" s="12" t="n">
        <v>1</v>
      </c>
      <c r="F20" s="12" t="n">
        <v>0</v>
      </c>
      <c r="G20" s="12" t="n">
        <v>0</v>
      </c>
      <c r="H20" s="12" t="n">
        <v>0</v>
      </c>
      <c r="I20" s="12" t="n">
        <v>0</v>
      </c>
      <c r="J20" s="12" t="n">
        <f aca="false">SUM(E20:I20)</f>
        <v>1</v>
      </c>
      <c r="K20" s="12" t="n">
        <v>0</v>
      </c>
      <c r="L20" s="12" t="n">
        <v>0</v>
      </c>
      <c r="M20" s="12" t="n">
        <v>0</v>
      </c>
      <c r="N20" s="12" t="n">
        <v>1</v>
      </c>
      <c r="O20" s="12" t="n">
        <v>0</v>
      </c>
      <c r="P20" s="12" t="n">
        <v>1</v>
      </c>
      <c r="Q20" s="12" t="n">
        <f aca="false">SUM(N20:P20)</f>
        <v>2</v>
      </c>
      <c r="R20" s="12" t="n">
        <f aca="false">SUM(K20:P20)</f>
        <v>2</v>
      </c>
      <c r="S20" s="12" t="n">
        <v>2</v>
      </c>
      <c r="T20" s="33" t="n">
        <f aca="false">IF(AND(Q20=3,S20=2),100,IF(AND(Q20=2,S20=2),60,IF(AND(Q20=1,S20=2),30,R20*20)))</f>
        <v>60</v>
      </c>
    </row>
    <row r="21" customFormat="false" ht="16.5" hidden="false" customHeight="true" outlineLevel="0" collapsed="false">
      <c r="B21" s="12" t="n">
        <v>19</v>
      </c>
      <c r="C21" s="12" t="s">
        <v>25</v>
      </c>
      <c r="D21" s="12" t="s">
        <v>41</v>
      </c>
      <c r="E21" s="12" t="n">
        <v>0</v>
      </c>
      <c r="F21" s="12" t="n">
        <v>1</v>
      </c>
      <c r="G21" s="12" t="n">
        <v>0</v>
      </c>
      <c r="H21" s="12" t="n">
        <v>0</v>
      </c>
      <c r="I21" s="12" t="n">
        <v>0</v>
      </c>
      <c r="J21" s="12" t="n">
        <f aca="false">SUM(E21:I21)</f>
        <v>1</v>
      </c>
      <c r="K21" s="12" t="n">
        <v>0</v>
      </c>
      <c r="L21" s="12" t="n">
        <v>0</v>
      </c>
      <c r="M21" s="12" t="n">
        <v>0</v>
      </c>
      <c r="N21" s="12" t="n">
        <v>0</v>
      </c>
      <c r="O21" s="12" t="n">
        <v>0</v>
      </c>
      <c r="P21" s="12" t="n">
        <v>0</v>
      </c>
      <c r="Q21" s="12" t="n">
        <f aca="false">SUM(N21:P21)</f>
        <v>0</v>
      </c>
      <c r="R21" s="12" t="n">
        <f aca="false">SUM(K21:P21)</f>
        <v>0</v>
      </c>
      <c r="S21" s="12" t="n">
        <v>2</v>
      </c>
      <c r="T21" s="33" t="n">
        <f aca="false">IF(AND(Q21=3,S21=2),100,IF(AND(Q21=2,S21=2),60,IF(AND(Q21=1,S21=2),30,R21*20)))</f>
        <v>0</v>
      </c>
    </row>
    <row r="22" customFormat="false" ht="16.5" hidden="false" customHeight="true" outlineLevel="0" collapsed="false">
      <c r="B22" s="12" t="n">
        <v>20</v>
      </c>
      <c r="C22" s="12" t="s">
        <v>25</v>
      </c>
      <c r="D22" s="12" t="s">
        <v>42</v>
      </c>
      <c r="E22" s="12" t="n">
        <v>1</v>
      </c>
      <c r="F22" s="12" t="n">
        <v>0</v>
      </c>
      <c r="G22" s="12" t="n">
        <v>1</v>
      </c>
      <c r="H22" s="12" t="n">
        <v>1</v>
      </c>
      <c r="I22" s="12" t="n">
        <v>1</v>
      </c>
      <c r="J22" s="12" t="n">
        <f aca="false">SUM(E22:I22)</f>
        <v>4</v>
      </c>
      <c r="K22" s="12" t="n">
        <v>0</v>
      </c>
      <c r="L22" s="12" t="n">
        <v>0</v>
      </c>
      <c r="M22" s="12" t="n">
        <v>0</v>
      </c>
      <c r="N22" s="12" t="n">
        <v>1</v>
      </c>
      <c r="O22" s="12" t="n">
        <v>1</v>
      </c>
      <c r="P22" s="12" t="n">
        <v>1</v>
      </c>
      <c r="Q22" s="12" t="n">
        <f aca="false">SUM(N22:P22)</f>
        <v>3</v>
      </c>
      <c r="R22" s="12" t="n">
        <f aca="false">SUM(K22:P22)</f>
        <v>3</v>
      </c>
      <c r="S22" s="12" t="n">
        <v>1</v>
      </c>
      <c r="T22" s="33" t="n">
        <f aca="false">IF(AND(Q22=3,S22=2),100,IF(AND(Q22=2,S22=2),60,IF(AND(Q22=1,S22=2),30,R22*20)))</f>
        <v>60</v>
      </c>
    </row>
    <row r="23" customFormat="false" ht="16.5" hidden="false" customHeight="true" outlineLevel="0" collapsed="false">
      <c r="B23" s="12" t="n">
        <v>21</v>
      </c>
      <c r="C23" s="12" t="s">
        <v>25</v>
      </c>
      <c r="D23" s="12" t="s">
        <v>43</v>
      </c>
      <c r="E23" s="12" t="n">
        <v>1</v>
      </c>
      <c r="F23" s="12" t="n">
        <v>1</v>
      </c>
      <c r="G23" s="12" t="n">
        <v>1</v>
      </c>
      <c r="H23" s="12" t="n">
        <v>0</v>
      </c>
      <c r="I23" s="12" t="n">
        <v>1</v>
      </c>
      <c r="J23" s="12" t="n">
        <f aca="false">SUM(E23:I23)</f>
        <v>4</v>
      </c>
      <c r="K23" s="12" t="n">
        <v>1</v>
      </c>
      <c r="L23" s="12" t="n">
        <v>1</v>
      </c>
      <c r="M23" s="12" t="n">
        <v>1</v>
      </c>
      <c r="N23" s="12" t="n">
        <v>1</v>
      </c>
      <c r="O23" s="12" t="n">
        <v>1</v>
      </c>
      <c r="P23" s="12" t="n">
        <v>1</v>
      </c>
      <c r="Q23" s="12" t="n">
        <f aca="false">SUM(N23:P23)</f>
        <v>3</v>
      </c>
      <c r="R23" s="12" t="n">
        <f aca="false">SUM(K23:P23)</f>
        <v>6</v>
      </c>
      <c r="S23" s="12" t="n">
        <v>2</v>
      </c>
      <c r="T23" s="33" t="n">
        <f aca="false">IF(AND(Q23=3,S23=2),100,IF(AND(Q23=2,S23=2),60,IF(AND(Q23=1,S23=2),30,R23*20)))</f>
        <v>100</v>
      </c>
    </row>
    <row r="24" customFormat="false" ht="16.5" hidden="false" customHeight="true" outlineLevel="0" collapsed="false">
      <c r="B24" s="12" t="n">
        <v>22</v>
      </c>
      <c r="C24" s="12" t="s">
        <v>25</v>
      </c>
      <c r="D24" s="12" t="s">
        <v>44</v>
      </c>
      <c r="E24" s="12" t="n">
        <v>1</v>
      </c>
      <c r="F24" s="12" t="n">
        <v>1</v>
      </c>
      <c r="G24" s="12" t="n">
        <v>1</v>
      </c>
      <c r="H24" s="12" t="n">
        <v>0</v>
      </c>
      <c r="I24" s="12" t="n">
        <v>1</v>
      </c>
      <c r="J24" s="12" t="n">
        <f aca="false">SUM(E24:I24)</f>
        <v>4</v>
      </c>
      <c r="K24" s="12" t="n">
        <v>0</v>
      </c>
      <c r="L24" s="12" t="n">
        <v>0</v>
      </c>
      <c r="M24" s="12" t="n">
        <v>0</v>
      </c>
      <c r="N24" s="12" t="n">
        <v>1</v>
      </c>
      <c r="O24" s="12" t="n">
        <v>1</v>
      </c>
      <c r="P24" s="12" t="n">
        <v>1</v>
      </c>
      <c r="Q24" s="12" t="n">
        <f aca="false">SUM(N24:P24)</f>
        <v>3</v>
      </c>
      <c r="R24" s="12" t="n">
        <f aca="false">SUM(K24:P24)</f>
        <v>3</v>
      </c>
      <c r="S24" s="12" t="n">
        <v>1</v>
      </c>
      <c r="T24" s="33" t="n">
        <f aca="false">IF(AND(Q24=3,S24=2),100,IF(AND(Q24=2,S24=2),60,IF(AND(Q24=1,S24=2),30,R24*20)))</f>
        <v>60</v>
      </c>
    </row>
    <row r="25" customFormat="false" ht="16.5" hidden="false" customHeight="true" outlineLevel="0" collapsed="false">
      <c r="B25" s="12" t="n">
        <v>23</v>
      </c>
      <c r="C25" s="12" t="s">
        <v>25</v>
      </c>
      <c r="D25" s="12" t="s">
        <v>45</v>
      </c>
      <c r="E25" s="12" t="n">
        <v>0</v>
      </c>
      <c r="F25" s="12" t="n">
        <v>0</v>
      </c>
      <c r="G25" s="12" t="n">
        <v>0</v>
      </c>
      <c r="H25" s="12" t="n">
        <v>0</v>
      </c>
      <c r="I25" s="12" t="n">
        <v>0</v>
      </c>
      <c r="J25" s="12" t="n">
        <f aca="false">SUM(E25:I25)</f>
        <v>0</v>
      </c>
      <c r="K25" s="12" t="n">
        <v>0</v>
      </c>
      <c r="L25" s="12" t="n">
        <v>0</v>
      </c>
      <c r="M25" s="12" t="n">
        <v>0</v>
      </c>
      <c r="N25" s="12" t="n">
        <v>1</v>
      </c>
      <c r="O25" s="12" t="n">
        <v>1</v>
      </c>
      <c r="P25" s="12" t="n">
        <v>0</v>
      </c>
      <c r="Q25" s="12" t="n">
        <f aca="false">SUM(N25:P25)</f>
        <v>2</v>
      </c>
      <c r="R25" s="12" t="n">
        <f aca="false">SUM(K25:P25)</f>
        <v>2</v>
      </c>
      <c r="S25" s="12" t="n">
        <v>2</v>
      </c>
      <c r="T25" s="33" t="n">
        <f aca="false">IF(AND(Q25=3,S25=2),100,IF(AND(Q25=2,S25=2),60,IF(AND(Q25=1,S25=2),30,R25*20)))</f>
        <v>60</v>
      </c>
    </row>
    <row r="26" customFormat="false" ht="16.5" hidden="false" customHeight="true" outlineLevel="0" collapsed="false">
      <c r="B26" s="12" t="n">
        <v>24</v>
      </c>
      <c r="C26" s="12" t="s">
        <v>25</v>
      </c>
      <c r="D26" s="12" t="s">
        <v>46</v>
      </c>
      <c r="E26" s="12" t="n">
        <v>1</v>
      </c>
      <c r="F26" s="12" t="n">
        <v>0</v>
      </c>
      <c r="G26" s="12" t="n">
        <v>0</v>
      </c>
      <c r="H26" s="12" t="n">
        <v>0</v>
      </c>
      <c r="I26" s="12" t="n">
        <v>0</v>
      </c>
      <c r="J26" s="12" t="n">
        <f aca="false">SUM(E26:I26)</f>
        <v>1</v>
      </c>
      <c r="K26" s="12" t="n">
        <v>0</v>
      </c>
      <c r="L26" s="12" t="n">
        <v>0</v>
      </c>
      <c r="M26" s="12" t="n">
        <v>0</v>
      </c>
      <c r="N26" s="12" t="n">
        <v>1</v>
      </c>
      <c r="O26" s="12" t="n">
        <v>1</v>
      </c>
      <c r="P26" s="12" t="n">
        <v>1</v>
      </c>
      <c r="Q26" s="12" t="n">
        <f aca="false">SUM(N26:P26)</f>
        <v>3</v>
      </c>
      <c r="R26" s="12" t="n">
        <f aca="false">SUM(K26:P26)</f>
        <v>3</v>
      </c>
      <c r="S26" s="12" t="n">
        <v>1</v>
      </c>
      <c r="T26" s="33" t="n">
        <f aca="false">IF(AND(Q26=3,S26=2),100,IF(AND(Q26=2,S26=2),60,IF(AND(Q26=1,S26=2),30,R26*20)))</f>
        <v>60</v>
      </c>
    </row>
    <row r="27" customFormat="false" ht="16.5" hidden="false" customHeight="true" outlineLevel="0" collapsed="false">
      <c r="B27" s="12" t="n">
        <v>25</v>
      </c>
      <c r="C27" s="12" t="s">
        <v>25</v>
      </c>
      <c r="D27" s="12" t="s">
        <v>47</v>
      </c>
      <c r="E27" s="12" t="n">
        <v>0</v>
      </c>
      <c r="F27" s="12" t="n">
        <v>0</v>
      </c>
      <c r="G27" s="12" t="n">
        <v>0</v>
      </c>
      <c r="H27" s="12" t="n">
        <v>0</v>
      </c>
      <c r="I27" s="12" t="n">
        <v>0</v>
      </c>
      <c r="J27" s="12" t="n">
        <f aca="false">SUM(E27:I27)</f>
        <v>0</v>
      </c>
      <c r="K27" s="12" t="n">
        <v>0</v>
      </c>
      <c r="L27" s="12" t="n">
        <v>0</v>
      </c>
      <c r="M27" s="12" t="n">
        <v>0</v>
      </c>
      <c r="N27" s="12" t="n">
        <v>1</v>
      </c>
      <c r="O27" s="12" t="n">
        <v>0</v>
      </c>
      <c r="P27" s="12" t="n">
        <v>0</v>
      </c>
      <c r="Q27" s="12" t="n">
        <f aca="false">SUM(N27:P27)</f>
        <v>1</v>
      </c>
      <c r="R27" s="12" t="n">
        <f aca="false">SUM(K27:P27)</f>
        <v>1</v>
      </c>
      <c r="S27" s="12" t="n">
        <v>1</v>
      </c>
      <c r="T27" s="33" t="n">
        <f aca="false">IF(AND(Q27=3,S27=2),100,IF(AND(Q27=2,S27=2),60,IF(AND(Q27=1,S27=2),30,R27*20)))</f>
        <v>20</v>
      </c>
    </row>
    <row r="28" customFormat="false" ht="16.5" hidden="false" customHeight="true" outlineLevel="0" collapsed="false">
      <c r="B28" s="12" t="n">
        <v>26</v>
      </c>
      <c r="C28" s="12" t="s">
        <v>25</v>
      </c>
      <c r="D28" s="12" t="s">
        <v>48</v>
      </c>
      <c r="E28" s="12" t="n">
        <v>0</v>
      </c>
      <c r="F28" s="12" t="n">
        <v>0</v>
      </c>
      <c r="G28" s="12" t="n">
        <v>0</v>
      </c>
      <c r="H28" s="12" t="n">
        <v>0</v>
      </c>
      <c r="I28" s="12" t="n">
        <v>0</v>
      </c>
      <c r="J28" s="12" t="n">
        <f aca="false">SUM(E28:I28)</f>
        <v>0</v>
      </c>
      <c r="K28" s="12" t="n">
        <v>0</v>
      </c>
      <c r="L28" s="12" t="n">
        <v>0</v>
      </c>
      <c r="M28" s="12" t="n">
        <v>0</v>
      </c>
      <c r="N28" s="12" t="n">
        <v>1</v>
      </c>
      <c r="O28" s="12" t="n">
        <v>0</v>
      </c>
      <c r="P28" s="12" t="n">
        <v>1</v>
      </c>
      <c r="Q28" s="12" t="n">
        <f aca="false">SUM(N28:P28)</f>
        <v>2</v>
      </c>
      <c r="R28" s="12" t="n">
        <f aca="false">SUM(K28:P28)</f>
        <v>2</v>
      </c>
      <c r="S28" s="12" t="n">
        <v>1</v>
      </c>
      <c r="T28" s="33" t="n">
        <f aca="false">IF(AND(Q28=3,S28=2),100,IF(AND(Q28=2,S28=2),60,IF(AND(Q28=1,S28=2),30,R28*20)))</f>
        <v>40</v>
      </c>
    </row>
    <row r="29" customFormat="false" ht="16.5" hidden="false" customHeight="true" outlineLevel="0" collapsed="false">
      <c r="B29" s="12" t="n">
        <v>27</v>
      </c>
      <c r="C29" s="12" t="s">
        <v>25</v>
      </c>
      <c r="D29" s="12" t="s">
        <v>49</v>
      </c>
      <c r="E29" s="12" t="n">
        <v>0</v>
      </c>
      <c r="F29" s="12" t="n">
        <v>1</v>
      </c>
      <c r="G29" s="12" t="n">
        <v>0</v>
      </c>
      <c r="H29" s="12" t="n">
        <v>0</v>
      </c>
      <c r="I29" s="12" t="n">
        <v>0</v>
      </c>
      <c r="J29" s="12" t="n">
        <f aca="false">SUM(E29:I29)</f>
        <v>1</v>
      </c>
      <c r="K29" s="12" t="n">
        <v>0</v>
      </c>
      <c r="L29" s="12" t="n">
        <v>0</v>
      </c>
      <c r="M29" s="12" t="n">
        <v>0</v>
      </c>
      <c r="N29" s="12" t="n">
        <v>1</v>
      </c>
      <c r="O29" s="12" t="n">
        <v>1</v>
      </c>
      <c r="P29" s="12" t="n">
        <v>1</v>
      </c>
      <c r="Q29" s="12" t="n">
        <f aca="false">SUM(N29:P29)</f>
        <v>3</v>
      </c>
      <c r="R29" s="12" t="n">
        <f aca="false">SUM(K29:P29)</f>
        <v>3</v>
      </c>
      <c r="S29" s="12" t="n">
        <v>1</v>
      </c>
      <c r="T29" s="33" t="n">
        <f aca="false">IF(AND(Q29=3,S29=2),100,IF(AND(Q29=2,S29=2),60,IF(AND(Q29=1,S29=2),30,R29*20)))</f>
        <v>60</v>
      </c>
    </row>
    <row r="30" customFormat="false" ht="16.5" hidden="false" customHeight="true" outlineLevel="0" collapsed="false">
      <c r="B30" s="12" t="n">
        <v>28</v>
      </c>
      <c r="C30" s="12" t="s">
        <v>50</v>
      </c>
      <c r="D30" s="12" t="s">
        <v>51</v>
      </c>
      <c r="E30" s="12" t="n">
        <v>0</v>
      </c>
      <c r="F30" s="12" t="n">
        <v>0</v>
      </c>
      <c r="G30" s="12" t="n">
        <v>0</v>
      </c>
      <c r="H30" s="12" t="n">
        <v>0</v>
      </c>
      <c r="I30" s="12" t="n">
        <v>0</v>
      </c>
      <c r="J30" s="12" t="n">
        <f aca="false">SUM(E30:I30)</f>
        <v>0</v>
      </c>
      <c r="K30" s="12" t="n">
        <v>0</v>
      </c>
      <c r="L30" s="12" t="n">
        <v>0</v>
      </c>
      <c r="M30" s="12" t="n">
        <v>0</v>
      </c>
      <c r="N30" s="12" t="n">
        <v>0</v>
      </c>
      <c r="O30" s="12" t="n">
        <v>0</v>
      </c>
      <c r="P30" s="12" t="n">
        <v>0</v>
      </c>
      <c r="Q30" s="12" t="n">
        <f aca="false">SUM(N30:P30)</f>
        <v>0</v>
      </c>
      <c r="R30" s="12" t="n">
        <f aca="false">SUM(K30:P30)</f>
        <v>0</v>
      </c>
      <c r="S30" s="12" t="n">
        <v>2</v>
      </c>
      <c r="T30" s="33" t="n">
        <f aca="false">IF(AND(Q30=3,S30=2),100,IF(AND(Q30=2,S30=2),60,IF(AND(Q30=1,S30=2),30,R30*20)))</f>
        <v>0</v>
      </c>
    </row>
    <row r="31" customFormat="false" ht="16.5" hidden="false" customHeight="true" outlineLevel="0" collapsed="false">
      <c r="B31" s="12" t="n">
        <v>29</v>
      </c>
      <c r="C31" s="12" t="s">
        <v>50</v>
      </c>
      <c r="D31" s="12" t="s">
        <v>52</v>
      </c>
      <c r="E31" s="12" t="n">
        <v>1</v>
      </c>
      <c r="F31" s="12" t="n">
        <v>1</v>
      </c>
      <c r="G31" s="12" t="n">
        <v>1</v>
      </c>
      <c r="H31" s="12" t="n">
        <v>0</v>
      </c>
      <c r="I31" s="12" t="n">
        <v>0</v>
      </c>
      <c r="J31" s="12" t="n">
        <f aca="false">SUM(E31:I31)</f>
        <v>3</v>
      </c>
      <c r="K31" s="12" t="n">
        <v>0</v>
      </c>
      <c r="L31" s="12" t="n">
        <v>1</v>
      </c>
      <c r="M31" s="12" t="n">
        <v>0</v>
      </c>
      <c r="N31" s="12" t="n">
        <v>1</v>
      </c>
      <c r="O31" s="12" t="n">
        <v>1</v>
      </c>
      <c r="P31" s="12" t="n">
        <v>1</v>
      </c>
      <c r="Q31" s="12" t="n">
        <f aca="false">SUM(N31:P31)</f>
        <v>3</v>
      </c>
      <c r="R31" s="12" t="n">
        <f aca="false">SUM(K31:P31)</f>
        <v>4</v>
      </c>
      <c r="S31" s="12" t="n">
        <v>1</v>
      </c>
      <c r="T31" s="33" t="n">
        <f aca="false">IF(AND(Q31=3,S31=2),100,IF(AND(Q31=2,S31=2),60,IF(AND(Q31=1,S31=2),30,R31*20)))</f>
        <v>80</v>
      </c>
    </row>
    <row r="32" customFormat="false" ht="16.5" hidden="false" customHeight="true" outlineLevel="0" collapsed="false">
      <c r="B32" s="12" t="n">
        <v>30</v>
      </c>
      <c r="C32" s="12" t="s">
        <v>53</v>
      </c>
      <c r="D32" s="12" t="s">
        <v>54</v>
      </c>
      <c r="E32" s="12" t="n">
        <v>1</v>
      </c>
      <c r="F32" s="12" t="n">
        <v>1</v>
      </c>
      <c r="G32" s="12" t="n">
        <v>1</v>
      </c>
      <c r="H32" s="12" t="n">
        <v>0</v>
      </c>
      <c r="I32" s="12" t="n">
        <v>0</v>
      </c>
      <c r="J32" s="12" t="n">
        <f aca="false">SUM(E32:I32)</f>
        <v>3</v>
      </c>
      <c r="K32" s="12" t="n">
        <v>0</v>
      </c>
      <c r="L32" s="12" t="n">
        <v>0</v>
      </c>
      <c r="M32" s="12" t="n">
        <v>0</v>
      </c>
      <c r="N32" s="12" t="n">
        <v>1</v>
      </c>
      <c r="O32" s="12" t="n">
        <v>1</v>
      </c>
      <c r="P32" s="12" t="n">
        <v>1</v>
      </c>
      <c r="Q32" s="12" t="n">
        <f aca="false">SUM(N32:P32)</f>
        <v>3</v>
      </c>
      <c r="R32" s="12" t="n">
        <f aca="false">SUM(K32:P32)</f>
        <v>3</v>
      </c>
      <c r="S32" s="12" t="n">
        <v>1</v>
      </c>
      <c r="T32" s="33" t="n">
        <f aca="false">IF(AND(Q32=3,S32=2),100,IF(AND(Q32=2,S32=2),60,IF(AND(Q32=1,S32=2),30,R32*20)))</f>
        <v>60</v>
      </c>
    </row>
    <row r="33" customFormat="false" ht="16.5" hidden="false" customHeight="true" outlineLevel="0" collapsed="false">
      <c r="B33" s="12" t="n">
        <v>31</v>
      </c>
      <c r="C33" s="12" t="s">
        <v>53</v>
      </c>
      <c r="D33" s="12" t="s">
        <v>55</v>
      </c>
      <c r="E33" s="12" t="n">
        <v>0</v>
      </c>
      <c r="F33" s="12" t="n">
        <v>0</v>
      </c>
      <c r="G33" s="12" t="n">
        <v>0</v>
      </c>
      <c r="H33" s="12" t="n">
        <v>0</v>
      </c>
      <c r="I33" s="12" t="n">
        <v>0</v>
      </c>
      <c r="J33" s="12" t="n">
        <f aca="false">SUM(E33:I33)</f>
        <v>0</v>
      </c>
      <c r="K33" s="12" t="n">
        <v>0</v>
      </c>
      <c r="L33" s="12" t="n">
        <v>0</v>
      </c>
      <c r="M33" s="12" t="n">
        <v>0</v>
      </c>
      <c r="N33" s="12" t="n">
        <v>1</v>
      </c>
      <c r="O33" s="12" t="n">
        <v>1</v>
      </c>
      <c r="P33" s="12" t="n">
        <v>1</v>
      </c>
      <c r="Q33" s="12" t="n">
        <f aca="false">SUM(N33:P33)</f>
        <v>3</v>
      </c>
      <c r="R33" s="12" t="n">
        <f aca="false">SUM(K33:P33)</f>
        <v>3</v>
      </c>
      <c r="S33" s="12" t="n">
        <v>1</v>
      </c>
      <c r="T33" s="33" t="n">
        <f aca="false">IF(AND(Q33=3,S33=2),100,IF(AND(Q33=2,S33=2),60,IF(AND(Q33=1,S33=2),30,R33*20)))</f>
        <v>60</v>
      </c>
    </row>
    <row r="34" customFormat="false" ht="16.5" hidden="false" customHeight="true" outlineLevel="0" collapsed="false">
      <c r="B34" s="12" t="n">
        <v>32</v>
      </c>
      <c r="C34" s="12" t="s">
        <v>56</v>
      </c>
      <c r="D34" s="12" t="s">
        <v>57</v>
      </c>
      <c r="E34" s="12" t="n">
        <v>1</v>
      </c>
      <c r="F34" s="12" t="n">
        <v>0</v>
      </c>
      <c r="G34" s="12" t="n">
        <v>1</v>
      </c>
      <c r="H34" s="12" t="n">
        <v>0</v>
      </c>
      <c r="I34" s="12" t="n">
        <v>0</v>
      </c>
      <c r="J34" s="12" t="n">
        <f aca="false">SUM(E34:I34)</f>
        <v>2</v>
      </c>
      <c r="K34" s="12" t="n">
        <v>0</v>
      </c>
      <c r="L34" s="12" t="n">
        <v>0</v>
      </c>
      <c r="M34" s="12" t="n">
        <v>0</v>
      </c>
      <c r="N34" s="12" t="n">
        <v>1</v>
      </c>
      <c r="O34" s="12" t="n">
        <v>0</v>
      </c>
      <c r="P34" s="12" t="n">
        <v>1</v>
      </c>
      <c r="Q34" s="12" t="n">
        <f aca="false">SUM(N34:P34)</f>
        <v>2</v>
      </c>
      <c r="R34" s="12" t="n">
        <f aca="false">SUM(K34:P34)</f>
        <v>2</v>
      </c>
      <c r="S34" s="12" t="n">
        <v>2</v>
      </c>
      <c r="T34" s="33" t="n">
        <f aca="false">IF(AND(Q34=3,S34=2),100,IF(AND(Q34=2,S34=2),60,IF(AND(Q34=1,S34=2),30,R34*20)))</f>
        <v>60</v>
      </c>
    </row>
    <row r="35" customFormat="false" ht="16.5" hidden="false" customHeight="true" outlineLevel="0" collapsed="false">
      <c r="B35" s="12" t="n">
        <v>33</v>
      </c>
      <c r="C35" s="12" t="s">
        <v>58</v>
      </c>
      <c r="D35" s="12" t="s">
        <v>59</v>
      </c>
      <c r="E35" s="12" t="n">
        <v>1</v>
      </c>
      <c r="F35" s="12" t="n">
        <v>1</v>
      </c>
      <c r="G35" s="12" t="n">
        <v>1</v>
      </c>
      <c r="H35" s="12" t="n">
        <v>0</v>
      </c>
      <c r="I35" s="12" t="n">
        <v>0</v>
      </c>
      <c r="J35" s="12" t="n">
        <f aca="false">SUM(E35:I35)</f>
        <v>3</v>
      </c>
      <c r="K35" s="12" t="n">
        <v>0</v>
      </c>
      <c r="L35" s="12" t="n">
        <v>0</v>
      </c>
      <c r="M35" s="12" t="n">
        <v>0</v>
      </c>
      <c r="N35" s="12" t="n">
        <v>1</v>
      </c>
      <c r="O35" s="12" t="n">
        <v>1</v>
      </c>
      <c r="P35" s="12" t="n">
        <v>1</v>
      </c>
      <c r="Q35" s="12" t="n">
        <f aca="false">SUM(N35:P35)</f>
        <v>3</v>
      </c>
      <c r="R35" s="12" t="n">
        <f aca="false">SUM(K35:P35)</f>
        <v>3</v>
      </c>
      <c r="S35" s="12" t="n">
        <v>1</v>
      </c>
      <c r="T35" s="33" t="n">
        <f aca="false">IF(AND(Q35=3,S35=2),100,IF(AND(Q35=2,S35=2),60,IF(AND(Q35=1,S35=2),30,R35*20)))</f>
        <v>60</v>
      </c>
    </row>
    <row r="36" customFormat="false" ht="16.5" hidden="false" customHeight="true" outlineLevel="0" collapsed="false">
      <c r="B36" s="12" t="n">
        <v>34</v>
      </c>
      <c r="C36" s="12" t="s">
        <v>60</v>
      </c>
      <c r="D36" s="12" t="s">
        <v>61</v>
      </c>
      <c r="E36" s="12" t="n">
        <v>1</v>
      </c>
      <c r="F36" s="12" t="n">
        <v>0</v>
      </c>
      <c r="G36" s="12" t="n">
        <v>0</v>
      </c>
      <c r="H36" s="12" t="n">
        <v>0</v>
      </c>
      <c r="I36" s="12" t="n">
        <v>0</v>
      </c>
      <c r="J36" s="12" t="n">
        <f aca="false">SUM(E36:I36)</f>
        <v>1</v>
      </c>
      <c r="K36" s="12" t="n">
        <v>0</v>
      </c>
      <c r="L36" s="12" t="n">
        <v>0</v>
      </c>
      <c r="M36" s="12" t="n">
        <v>0</v>
      </c>
      <c r="N36" s="12" t="n">
        <v>1</v>
      </c>
      <c r="O36" s="12" t="n">
        <v>1</v>
      </c>
      <c r="P36" s="12" t="n">
        <v>1</v>
      </c>
      <c r="Q36" s="12" t="n">
        <f aca="false">SUM(N36:P36)</f>
        <v>3</v>
      </c>
      <c r="R36" s="12" t="n">
        <f aca="false">SUM(K36:P36)</f>
        <v>3</v>
      </c>
      <c r="S36" s="12" t="n">
        <v>2</v>
      </c>
      <c r="T36" s="33" t="n">
        <f aca="false">IF(AND(Q36=3,S36=2),100,IF(AND(Q36=2,S36=2),60,IF(AND(Q36=1,S36=2),30,R36*20)))</f>
        <v>100</v>
      </c>
    </row>
    <row r="37" customFormat="false" ht="16.5" hidden="false" customHeight="true" outlineLevel="0" collapsed="false">
      <c r="B37" s="12" t="n">
        <v>35</v>
      </c>
      <c r="C37" s="12" t="s">
        <v>62</v>
      </c>
      <c r="D37" s="12" t="s">
        <v>63</v>
      </c>
      <c r="E37" s="12" t="n">
        <v>0</v>
      </c>
      <c r="F37" s="12" t="n">
        <v>0</v>
      </c>
      <c r="G37" s="12" t="n">
        <v>0</v>
      </c>
      <c r="H37" s="12" t="n">
        <v>0</v>
      </c>
      <c r="I37" s="12" t="n">
        <v>0</v>
      </c>
      <c r="J37" s="12" t="n">
        <f aca="false">SUM(E37:I37)</f>
        <v>0</v>
      </c>
      <c r="K37" s="12" t="n">
        <v>0</v>
      </c>
      <c r="L37" s="12" t="n">
        <v>0</v>
      </c>
      <c r="M37" s="12" t="n">
        <v>0</v>
      </c>
      <c r="N37" s="12" t="n">
        <v>1</v>
      </c>
      <c r="O37" s="12" t="n">
        <v>1</v>
      </c>
      <c r="P37" s="12" t="n">
        <v>0</v>
      </c>
      <c r="Q37" s="12" t="n">
        <f aca="false">SUM(N37:P37)</f>
        <v>2</v>
      </c>
      <c r="R37" s="12" t="n">
        <f aca="false">SUM(K37:P37)</f>
        <v>2</v>
      </c>
      <c r="S37" s="12" t="n">
        <v>1</v>
      </c>
      <c r="T37" s="33" t="n">
        <f aca="false">IF(AND(Q37=3,S37=2),100,IF(AND(Q37=2,S37=2),60,IF(AND(Q37=1,S37=2),30,R37*20)))</f>
        <v>40</v>
      </c>
    </row>
    <row r="38" customFormat="false" ht="16.5" hidden="false" customHeight="true" outlineLevel="0" collapsed="false">
      <c r="B38" s="12" t="n">
        <v>36</v>
      </c>
      <c r="C38" s="12" t="s">
        <v>64</v>
      </c>
      <c r="D38" s="12" t="s">
        <v>65</v>
      </c>
      <c r="E38" s="12" t="n">
        <v>0</v>
      </c>
      <c r="F38" s="12" t="n">
        <v>0</v>
      </c>
      <c r="G38" s="12" t="n">
        <v>0</v>
      </c>
      <c r="H38" s="12" t="n">
        <v>0</v>
      </c>
      <c r="I38" s="12" t="n">
        <v>0</v>
      </c>
      <c r="J38" s="12" t="n">
        <f aca="false">SUM(E38:I38)</f>
        <v>0</v>
      </c>
      <c r="K38" s="12" t="n">
        <v>0</v>
      </c>
      <c r="L38" s="12" t="n">
        <v>0</v>
      </c>
      <c r="M38" s="12" t="n">
        <v>0</v>
      </c>
      <c r="N38" s="12" t="n">
        <v>1</v>
      </c>
      <c r="O38" s="12" t="n">
        <v>0</v>
      </c>
      <c r="P38" s="12" t="n">
        <v>0</v>
      </c>
      <c r="Q38" s="12" t="n">
        <f aca="false">SUM(N38:P38)</f>
        <v>1</v>
      </c>
      <c r="R38" s="12" t="n">
        <f aca="false">SUM(K38:P38)</f>
        <v>1</v>
      </c>
      <c r="S38" s="12" t="n">
        <v>1</v>
      </c>
      <c r="T38" s="33" t="n">
        <f aca="false">IF(AND(Q38=3,S38=2),100,IF(AND(Q38=2,S38=2),60,IF(AND(Q38=1,S38=2),30,R38*20)))</f>
        <v>20</v>
      </c>
    </row>
    <row r="39" customFormat="false" ht="16.5" hidden="false" customHeight="true" outlineLevel="0" collapsed="false">
      <c r="B39" s="12" t="n">
        <v>37</v>
      </c>
      <c r="C39" s="12" t="s">
        <v>66</v>
      </c>
      <c r="D39" s="12" t="s">
        <v>67</v>
      </c>
      <c r="E39" s="12" t="n">
        <v>1</v>
      </c>
      <c r="F39" s="12" t="n">
        <v>0</v>
      </c>
      <c r="G39" s="12" t="n">
        <v>1</v>
      </c>
      <c r="H39" s="12" t="n">
        <v>0</v>
      </c>
      <c r="I39" s="12" t="n">
        <v>1</v>
      </c>
      <c r="J39" s="12" t="n">
        <f aca="false">SUM(E39:I39)</f>
        <v>3</v>
      </c>
      <c r="K39" s="12" t="n">
        <v>0</v>
      </c>
      <c r="L39" s="12" t="n">
        <v>0</v>
      </c>
      <c r="M39" s="12" t="n">
        <v>0</v>
      </c>
      <c r="N39" s="12" t="n">
        <v>1</v>
      </c>
      <c r="O39" s="12" t="n">
        <v>1</v>
      </c>
      <c r="P39" s="12" t="n">
        <v>1</v>
      </c>
      <c r="Q39" s="12" t="n">
        <f aca="false">SUM(N39:P39)</f>
        <v>3</v>
      </c>
      <c r="R39" s="12" t="n">
        <f aca="false">SUM(K39:P39)</f>
        <v>3</v>
      </c>
      <c r="S39" s="12" t="n">
        <v>1</v>
      </c>
      <c r="T39" s="33" t="n">
        <f aca="false">IF(AND(Q39=3,S39=2),100,IF(AND(Q39=2,S39=2),60,IF(AND(Q39=1,S39=2),30,R39*20)))</f>
        <v>60</v>
      </c>
    </row>
    <row r="40" customFormat="false" ht="16.5" hidden="false" customHeight="true" outlineLevel="0" collapsed="false">
      <c r="B40" s="12" t="n">
        <v>38</v>
      </c>
      <c r="C40" s="12" t="s">
        <v>68</v>
      </c>
      <c r="D40" s="12" t="s">
        <v>69</v>
      </c>
      <c r="E40" s="12" t="n">
        <v>1</v>
      </c>
      <c r="F40" s="12" t="n">
        <v>1</v>
      </c>
      <c r="G40" s="12" t="n">
        <v>1</v>
      </c>
      <c r="H40" s="12" t="n">
        <v>0</v>
      </c>
      <c r="I40" s="12" t="n">
        <v>1</v>
      </c>
      <c r="J40" s="12" t="n">
        <f aca="false">SUM(E40:I40)</f>
        <v>4</v>
      </c>
      <c r="K40" s="12" t="n">
        <v>1</v>
      </c>
      <c r="L40" s="12" t="n">
        <v>1</v>
      </c>
      <c r="M40" s="12" t="n">
        <v>0</v>
      </c>
      <c r="N40" s="12" t="n">
        <v>1</v>
      </c>
      <c r="O40" s="12" t="n">
        <v>1</v>
      </c>
      <c r="P40" s="12" t="n">
        <v>1</v>
      </c>
      <c r="Q40" s="12" t="n">
        <f aca="false">SUM(N40:P40)</f>
        <v>3</v>
      </c>
      <c r="R40" s="12" t="n">
        <f aca="false">SUM(K40:P40)</f>
        <v>5</v>
      </c>
      <c r="S40" s="12" t="n">
        <v>2</v>
      </c>
      <c r="T40" s="33" t="n">
        <f aca="false">IF(AND(Q40=3,S40=2),100,IF(AND(Q40=2,S40=2),60,IF(AND(Q40=1,S40=2),30,R40*20)))</f>
        <v>100</v>
      </c>
    </row>
    <row r="41" customFormat="false" ht="16.5" hidden="false" customHeight="true" outlineLevel="0" collapsed="false">
      <c r="B41" s="12" t="n">
        <v>39</v>
      </c>
      <c r="C41" s="12" t="s">
        <v>70</v>
      </c>
      <c r="D41" s="12" t="s">
        <v>71</v>
      </c>
      <c r="E41" s="12" t="n">
        <v>0</v>
      </c>
      <c r="F41" s="12" t="n">
        <v>0</v>
      </c>
      <c r="G41" s="12" t="n">
        <v>0</v>
      </c>
      <c r="H41" s="12" t="n">
        <v>0</v>
      </c>
      <c r="I41" s="12" t="n">
        <v>0</v>
      </c>
      <c r="J41" s="12" t="n">
        <f aca="false">SUM(E41:I41)</f>
        <v>0</v>
      </c>
      <c r="K41" s="12" t="n">
        <v>0</v>
      </c>
      <c r="L41" s="12" t="n">
        <v>0</v>
      </c>
      <c r="M41" s="12" t="n">
        <v>0</v>
      </c>
      <c r="N41" s="12" t="n">
        <v>1</v>
      </c>
      <c r="O41" s="12" t="n">
        <v>0</v>
      </c>
      <c r="P41" s="12" t="n">
        <v>0</v>
      </c>
      <c r="Q41" s="12" t="n">
        <f aca="false">SUM(N41:P41)</f>
        <v>1</v>
      </c>
      <c r="R41" s="12" t="n">
        <f aca="false">SUM(K41:P41)</f>
        <v>1</v>
      </c>
      <c r="S41" s="12" t="n">
        <v>1</v>
      </c>
      <c r="T41" s="33" t="n">
        <f aca="false">IF(AND(Q41=3,S41=2),100,IF(AND(Q41=2,S41=2),60,IF(AND(Q41=1,S41=2),30,R41*20)))</f>
        <v>20</v>
      </c>
    </row>
    <row r="42" customFormat="false" ht="16.5" hidden="false" customHeight="true" outlineLevel="0" collapsed="false">
      <c r="B42" s="12" t="n">
        <v>40</v>
      </c>
      <c r="C42" s="12" t="s">
        <v>72</v>
      </c>
      <c r="D42" s="12" t="s">
        <v>73</v>
      </c>
      <c r="E42" s="12" t="n">
        <v>1</v>
      </c>
      <c r="F42" s="12" t="n">
        <v>1</v>
      </c>
      <c r="G42" s="12" t="n">
        <v>1</v>
      </c>
      <c r="H42" s="12" t="n">
        <v>1</v>
      </c>
      <c r="I42" s="12" t="n">
        <v>1</v>
      </c>
      <c r="J42" s="12" t="n">
        <f aca="false">SUM(E42:I42)</f>
        <v>5</v>
      </c>
      <c r="K42" s="12" t="n">
        <v>0</v>
      </c>
      <c r="L42" s="12" t="n">
        <v>1</v>
      </c>
      <c r="M42" s="12" t="n">
        <v>0</v>
      </c>
      <c r="N42" s="12" t="n">
        <v>1</v>
      </c>
      <c r="O42" s="12" t="n">
        <v>1</v>
      </c>
      <c r="P42" s="12" t="n">
        <v>1</v>
      </c>
      <c r="Q42" s="12" t="n">
        <f aca="false">SUM(N42:P42)</f>
        <v>3</v>
      </c>
      <c r="R42" s="12" t="n">
        <f aca="false">SUM(K42:P42)</f>
        <v>4</v>
      </c>
      <c r="S42" s="12" t="n">
        <v>1</v>
      </c>
      <c r="T42" s="33" t="n">
        <f aca="false">IF(AND(Q42=3,S42=2),100,IF(AND(Q42=2,S42=2),60,IF(AND(Q42=1,S42=2),30,R42*20)))</f>
        <v>80</v>
      </c>
    </row>
    <row r="43" customFormat="false" ht="16.5" hidden="false" customHeight="true" outlineLevel="0" collapsed="false">
      <c r="B43" s="12" t="n">
        <v>41</v>
      </c>
      <c r="C43" s="12" t="s">
        <v>74</v>
      </c>
      <c r="D43" s="12" t="s">
        <v>75</v>
      </c>
      <c r="E43" s="12" t="n">
        <v>0</v>
      </c>
      <c r="F43" s="12" t="n">
        <v>1</v>
      </c>
      <c r="G43" s="12" t="n">
        <v>1</v>
      </c>
      <c r="H43" s="12" t="n">
        <v>1</v>
      </c>
      <c r="I43" s="12" t="n">
        <v>1</v>
      </c>
      <c r="J43" s="12" t="n">
        <f aca="false">SUM(E43:I43)</f>
        <v>4</v>
      </c>
      <c r="K43" s="12" t="n">
        <v>1</v>
      </c>
      <c r="L43" s="12" t="n">
        <v>1</v>
      </c>
      <c r="M43" s="12" t="n">
        <v>1</v>
      </c>
      <c r="N43" s="12" t="n">
        <v>1</v>
      </c>
      <c r="O43" s="12" t="n">
        <v>1</v>
      </c>
      <c r="P43" s="12" t="n">
        <v>1</v>
      </c>
      <c r="Q43" s="12" t="n">
        <f aca="false">SUM(N43:P43)</f>
        <v>3</v>
      </c>
      <c r="R43" s="12" t="n">
        <f aca="false">SUM(K43:P43)</f>
        <v>6</v>
      </c>
      <c r="S43" s="12" t="n">
        <v>1</v>
      </c>
      <c r="T43" s="33" t="n">
        <v>100</v>
      </c>
    </row>
    <row r="44" customFormat="false" ht="16.5" hidden="false" customHeight="true" outlineLevel="0" collapsed="false">
      <c r="B44" s="12" t="n">
        <v>42</v>
      </c>
      <c r="C44" s="12" t="s">
        <v>76</v>
      </c>
      <c r="D44" s="12" t="s">
        <v>77</v>
      </c>
      <c r="E44" s="12" t="n">
        <v>0</v>
      </c>
      <c r="F44" s="12" t="n">
        <v>1</v>
      </c>
      <c r="G44" s="12" t="n">
        <v>0</v>
      </c>
      <c r="H44" s="12" t="n">
        <v>0</v>
      </c>
      <c r="I44" s="12" t="n">
        <v>0</v>
      </c>
      <c r="J44" s="12" t="n">
        <f aca="false">SUM(E44:I44)</f>
        <v>1</v>
      </c>
      <c r="K44" s="12" t="n">
        <v>0</v>
      </c>
      <c r="L44" s="12" t="n">
        <v>0</v>
      </c>
      <c r="M44" s="12" t="n">
        <v>0</v>
      </c>
      <c r="N44" s="12" t="n">
        <v>0</v>
      </c>
      <c r="O44" s="12" t="n">
        <v>0</v>
      </c>
      <c r="P44" s="12" t="n">
        <v>1</v>
      </c>
      <c r="Q44" s="12" t="n">
        <f aca="false">SUM(N44:P44)</f>
        <v>1</v>
      </c>
      <c r="R44" s="12" t="n">
        <f aca="false">SUM(K44:P44)</f>
        <v>1</v>
      </c>
      <c r="S44" s="12" t="n">
        <v>1</v>
      </c>
      <c r="T44" s="33" t="n">
        <f aca="false">IF(AND(Q44=3,S44=2),100,IF(AND(Q44=2,S44=2),60,IF(AND(Q44=1,S44=2),30,R44*20)))</f>
        <v>20</v>
      </c>
    </row>
    <row r="45" customFormat="false" ht="16.5" hidden="false" customHeight="true" outlineLevel="0" collapsed="false">
      <c r="B45" s="12" t="n">
        <v>43</v>
      </c>
      <c r="C45" s="12" t="s">
        <v>78</v>
      </c>
      <c r="D45" s="12" t="s">
        <v>79</v>
      </c>
      <c r="E45" s="12" t="n">
        <v>1</v>
      </c>
      <c r="F45" s="12" t="n">
        <v>1</v>
      </c>
      <c r="G45" s="12" t="n">
        <v>0</v>
      </c>
      <c r="H45" s="12" t="n">
        <v>0</v>
      </c>
      <c r="I45" s="12" t="n">
        <v>1</v>
      </c>
      <c r="J45" s="12" t="n">
        <f aca="false">SUM(E45:I45)</f>
        <v>3</v>
      </c>
      <c r="K45" s="12" t="n">
        <v>1</v>
      </c>
      <c r="L45" s="12" t="n">
        <v>0</v>
      </c>
      <c r="M45" s="12" t="n">
        <v>0</v>
      </c>
      <c r="N45" s="12" t="n">
        <v>1</v>
      </c>
      <c r="O45" s="12" t="n">
        <v>1</v>
      </c>
      <c r="P45" s="12" t="n">
        <v>1</v>
      </c>
      <c r="Q45" s="12" t="n">
        <f aca="false">SUM(N45:P45)</f>
        <v>3</v>
      </c>
      <c r="R45" s="12" t="n">
        <f aca="false">SUM(K45:P45)</f>
        <v>4</v>
      </c>
      <c r="S45" s="12" t="n">
        <v>1</v>
      </c>
      <c r="T45" s="33" t="n">
        <f aca="false">IF(AND(Q45=3,S45=2),100,IF(AND(Q45=2,S45=2),60,IF(AND(Q45=1,S45=2),30,R45*20)))</f>
        <v>80</v>
      </c>
    </row>
    <row r="46" customFormat="false" ht="16.5" hidden="false" customHeight="true" outlineLevel="0" collapsed="false">
      <c r="B46" s="12" t="n">
        <v>44</v>
      </c>
      <c r="C46" s="12" t="s">
        <v>80</v>
      </c>
      <c r="D46" s="12" t="s">
        <v>81</v>
      </c>
      <c r="E46" s="12" t="n">
        <v>0</v>
      </c>
      <c r="F46" s="12" t="n">
        <v>1</v>
      </c>
      <c r="G46" s="12" t="n">
        <v>0</v>
      </c>
      <c r="H46" s="12" t="n">
        <v>0</v>
      </c>
      <c r="I46" s="12" t="n">
        <v>0</v>
      </c>
      <c r="J46" s="12" t="n">
        <f aca="false">SUM(E46:I46)</f>
        <v>1</v>
      </c>
      <c r="K46" s="12" t="n">
        <v>0</v>
      </c>
      <c r="L46" s="12" t="n">
        <v>0</v>
      </c>
      <c r="M46" s="12" t="n">
        <v>0</v>
      </c>
      <c r="N46" s="12" t="n">
        <v>0</v>
      </c>
      <c r="O46" s="12" t="n">
        <v>0</v>
      </c>
      <c r="P46" s="12" t="n">
        <v>0</v>
      </c>
      <c r="Q46" s="12" t="n">
        <f aca="false">SUM(N46:P46)</f>
        <v>0</v>
      </c>
      <c r="R46" s="12" t="n">
        <f aca="false">SUM(K46:P46)</f>
        <v>0</v>
      </c>
      <c r="S46" s="12" t="n">
        <v>0</v>
      </c>
      <c r="T46" s="33" t="n">
        <f aca="false">IF(AND(Q46=3,S46=2),100,IF(AND(Q46=2,S46=2),60,IF(AND(Q46=1,S46=2),30,R46*20)))</f>
        <v>0</v>
      </c>
    </row>
    <row r="47" customFormat="false" ht="16.5" hidden="false" customHeight="true" outlineLevel="0" collapsed="false">
      <c r="B47" s="12" t="n">
        <v>45</v>
      </c>
      <c r="C47" s="12" t="s">
        <v>82</v>
      </c>
      <c r="D47" s="12" t="s">
        <v>83</v>
      </c>
      <c r="E47" s="12" t="n">
        <v>0</v>
      </c>
      <c r="F47" s="12" t="n">
        <v>0</v>
      </c>
      <c r="G47" s="12" t="n">
        <v>0</v>
      </c>
      <c r="H47" s="12" t="n">
        <v>0</v>
      </c>
      <c r="I47" s="12" t="n">
        <v>0</v>
      </c>
      <c r="J47" s="12" t="n">
        <f aca="false">SUM(E47:I47)</f>
        <v>0</v>
      </c>
      <c r="K47" s="12" t="n">
        <v>1</v>
      </c>
      <c r="L47" s="12" t="n">
        <v>0</v>
      </c>
      <c r="M47" s="12" t="n">
        <v>0</v>
      </c>
      <c r="N47" s="12" t="n">
        <v>1</v>
      </c>
      <c r="O47" s="12" t="n">
        <v>1</v>
      </c>
      <c r="P47" s="12" t="n">
        <v>1</v>
      </c>
      <c r="Q47" s="12" t="n">
        <f aca="false">SUM(N47:P47)</f>
        <v>3</v>
      </c>
      <c r="R47" s="12" t="n">
        <f aca="false">SUM(K47:P47)</f>
        <v>4</v>
      </c>
      <c r="S47" s="12" t="n">
        <v>2</v>
      </c>
      <c r="T47" s="33" t="n">
        <f aca="false">IF(AND(Q47=3,S47=2),100,IF(AND(Q47=2,S47=2),60,IF(AND(Q47=1,S47=2),30,R47*20)))</f>
        <v>100</v>
      </c>
    </row>
    <row r="48" customFormat="false" ht="16.5" hidden="false" customHeight="true" outlineLevel="0" collapsed="false">
      <c r="B48" s="12" t="n">
        <v>46</v>
      </c>
      <c r="C48" s="12" t="s">
        <v>84</v>
      </c>
      <c r="D48" s="12" t="s">
        <v>85</v>
      </c>
      <c r="E48" s="12" t="n">
        <v>0</v>
      </c>
      <c r="F48" s="12" t="n">
        <v>0</v>
      </c>
      <c r="G48" s="12" t="n">
        <v>0</v>
      </c>
      <c r="H48" s="12" t="n">
        <v>0</v>
      </c>
      <c r="I48" s="12" t="n">
        <v>0</v>
      </c>
      <c r="J48" s="12" t="n">
        <f aca="false">SUM(E48:I48)</f>
        <v>0</v>
      </c>
      <c r="K48" s="12" t="n">
        <v>0</v>
      </c>
      <c r="L48" s="12" t="n">
        <v>0</v>
      </c>
      <c r="M48" s="12" t="n">
        <v>0</v>
      </c>
      <c r="N48" s="12" t="n">
        <v>1</v>
      </c>
      <c r="O48" s="12" t="n">
        <v>1</v>
      </c>
      <c r="P48" s="12" t="n">
        <v>1</v>
      </c>
      <c r="Q48" s="12" t="n">
        <f aca="false">SUM(N48:P48)</f>
        <v>3</v>
      </c>
      <c r="R48" s="12" t="n">
        <f aca="false">SUM(K48:P48)</f>
        <v>3</v>
      </c>
      <c r="S48" s="12" t="n">
        <v>1</v>
      </c>
      <c r="T48" s="33" t="n">
        <f aca="false">IF(AND(Q48=3,S48=2),100,IF(AND(Q48=2,S48=2),60,IF(AND(Q48=1,S48=2),30,R48*20)))</f>
        <v>60</v>
      </c>
    </row>
    <row r="49" customFormat="false" ht="16.5" hidden="false" customHeight="true" outlineLevel="0" collapsed="false">
      <c r="B49" s="12" t="n">
        <v>47</v>
      </c>
      <c r="C49" s="12" t="s">
        <v>86</v>
      </c>
      <c r="D49" s="12" t="s">
        <v>87</v>
      </c>
      <c r="E49" s="12" t="n">
        <v>0</v>
      </c>
      <c r="F49" s="12" t="n">
        <v>0</v>
      </c>
      <c r="G49" s="12" t="n">
        <v>0</v>
      </c>
      <c r="H49" s="12" t="n">
        <v>0</v>
      </c>
      <c r="I49" s="12" t="n">
        <v>0</v>
      </c>
      <c r="J49" s="12" t="n">
        <f aca="false">SUM(E49:I49)</f>
        <v>0</v>
      </c>
      <c r="K49" s="12" t="n">
        <v>0</v>
      </c>
      <c r="L49" s="12" t="n">
        <v>0</v>
      </c>
      <c r="M49" s="12" t="n">
        <v>0</v>
      </c>
      <c r="N49" s="12" t="n">
        <v>0</v>
      </c>
      <c r="O49" s="12" t="n">
        <v>0</v>
      </c>
      <c r="P49" s="12" t="n">
        <v>0</v>
      </c>
      <c r="Q49" s="12" t="n">
        <f aca="false">SUM(N49:P49)</f>
        <v>0</v>
      </c>
      <c r="R49" s="12" t="n">
        <f aca="false">SUM(K49:P49)</f>
        <v>0</v>
      </c>
      <c r="S49" s="12" t="n">
        <v>2</v>
      </c>
      <c r="T49" s="33" t="n">
        <f aca="false">IF(AND(Q49=3,S49=2),100,IF(AND(Q49=2,S49=2),60,IF(AND(Q49=1,S49=2),30,R49*20)))</f>
        <v>0</v>
      </c>
    </row>
    <row r="50" customFormat="false" ht="16.5" hidden="false" customHeight="true" outlineLevel="0" collapsed="false">
      <c r="B50" s="12" t="n">
        <v>48</v>
      </c>
      <c r="C50" s="12" t="s">
        <v>88</v>
      </c>
      <c r="D50" s="12" t="s">
        <v>89</v>
      </c>
      <c r="E50" s="12" t="n">
        <v>0</v>
      </c>
      <c r="F50" s="12" t="n">
        <v>1</v>
      </c>
      <c r="G50" s="12" t="n">
        <v>0</v>
      </c>
      <c r="H50" s="12" t="n">
        <v>0</v>
      </c>
      <c r="I50" s="12" t="n">
        <v>0</v>
      </c>
      <c r="J50" s="12" t="n">
        <f aca="false">SUM(E50:I50)</f>
        <v>1</v>
      </c>
      <c r="K50" s="12" t="n">
        <v>0</v>
      </c>
      <c r="L50" s="12" t="n">
        <v>0</v>
      </c>
      <c r="M50" s="12" t="n">
        <v>0</v>
      </c>
      <c r="N50" s="12" t="n">
        <v>1</v>
      </c>
      <c r="O50" s="12" t="n">
        <v>0</v>
      </c>
      <c r="P50" s="12" t="n">
        <v>1</v>
      </c>
      <c r="Q50" s="12" t="n">
        <f aca="false">SUM(N50:P50)</f>
        <v>2</v>
      </c>
      <c r="R50" s="12" t="n">
        <f aca="false">SUM(K50:P50)</f>
        <v>2</v>
      </c>
      <c r="S50" s="12" t="n">
        <v>2</v>
      </c>
      <c r="T50" s="33" t="n">
        <f aca="false">IF(AND(Q50=3,S50=2),100,IF(AND(Q50=2,S50=2),60,IF(AND(Q50=1,S50=2),30,R50*20)))</f>
        <v>60</v>
      </c>
    </row>
    <row r="51" customFormat="false" ht="16.5" hidden="false" customHeight="true" outlineLevel="0" collapsed="false">
      <c r="B51" s="12" t="n">
        <v>49</v>
      </c>
      <c r="C51" s="12" t="s">
        <v>90</v>
      </c>
      <c r="D51" s="12" t="s">
        <v>91</v>
      </c>
      <c r="E51" s="12" t="n">
        <v>1</v>
      </c>
      <c r="F51" s="12" t="n">
        <v>1</v>
      </c>
      <c r="G51" s="12" t="n">
        <v>0</v>
      </c>
      <c r="H51" s="12" t="n">
        <v>0</v>
      </c>
      <c r="I51" s="12" t="n">
        <v>1</v>
      </c>
      <c r="J51" s="12" t="n">
        <f aca="false">SUM(E51:I51)</f>
        <v>3</v>
      </c>
      <c r="K51" s="12" t="n">
        <v>0</v>
      </c>
      <c r="L51" s="12" t="n">
        <v>0</v>
      </c>
      <c r="M51" s="12" t="n">
        <v>0</v>
      </c>
      <c r="N51" s="12" t="n">
        <v>1</v>
      </c>
      <c r="O51" s="12" t="n">
        <v>1</v>
      </c>
      <c r="P51" s="12" t="n">
        <v>1</v>
      </c>
      <c r="Q51" s="12" t="n">
        <f aca="false">SUM(N51:P51)</f>
        <v>3</v>
      </c>
      <c r="R51" s="12" t="n">
        <f aca="false">SUM(K51:P51)</f>
        <v>3</v>
      </c>
      <c r="S51" s="12" t="n">
        <v>2</v>
      </c>
      <c r="T51" s="33" t="n">
        <f aca="false">IF(AND(Q51=3,S51=2),100,IF(AND(Q51=2,S51=2),60,IF(AND(Q51=1,S51=2),30,R51*20)))</f>
        <v>100</v>
      </c>
    </row>
    <row r="52" customFormat="false" ht="16.5" hidden="false" customHeight="true" outlineLevel="0" collapsed="false">
      <c r="B52" s="12" t="n">
        <v>50</v>
      </c>
      <c r="C52" s="12" t="s">
        <v>92</v>
      </c>
      <c r="D52" s="12" t="s">
        <v>93</v>
      </c>
      <c r="E52" s="12" t="n">
        <v>1</v>
      </c>
      <c r="F52" s="12" t="n">
        <v>1</v>
      </c>
      <c r="G52" s="12" t="n">
        <v>1</v>
      </c>
      <c r="H52" s="12" t="n">
        <v>1</v>
      </c>
      <c r="I52" s="12" t="n">
        <v>1</v>
      </c>
      <c r="J52" s="12" t="n">
        <f aca="false">SUM(E52:I52)</f>
        <v>5</v>
      </c>
      <c r="K52" s="12" t="n">
        <v>1</v>
      </c>
      <c r="L52" s="12" t="n">
        <v>1</v>
      </c>
      <c r="M52" s="12" t="n">
        <v>0</v>
      </c>
      <c r="N52" s="12" t="n">
        <v>1</v>
      </c>
      <c r="O52" s="12" t="n">
        <v>1</v>
      </c>
      <c r="P52" s="12" t="n">
        <v>1</v>
      </c>
      <c r="Q52" s="12" t="n">
        <f aca="false">SUM(N52:P52)</f>
        <v>3</v>
      </c>
      <c r="R52" s="12" t="n">
        <f aca="false">SUM(K52:P52)</f>
        <v>5</v>
      </c>
      <c r="S52" s="12" t="n">
        <v>1</v>
      </c>
      <c r="T52" s="33" t="n">
        <f aca="false">IF(AND(Q52=3,S52=2),100,IF(AND(Q52=2,S52=2),60,IF(AND(Q52=1,S52=2),30,R52*20)))</f>
        <v>100</v>
      </c>
    </row>
    <row r="53" customFormat="false" ht="16.5" hidden="false" customHeight="true" outlineLevel="0" collapsed="false">
      <c r="B53" s="12" t="n">
        <v>51</v>
      </c>
      <c r="C53" s="12" t="s">
        <v>94</v>
      </c>
      <c r="D53" s="12" t="s">
        <v>95</v>
      </c>
      <c r="E53" s="12" t="n">
        <v>0</v>
      </c>
      <c r="F53" s="12" t="n">
        <v>0</v>
      </c>
      <c r="G53" s="12" t="n">
        <v>0</v>
      </c>
      <c r="H53" s="12" t="n">
        <v>0</v>
      </c>
      <c r="I53" s="12" t="n">
        <v>1</v>
      </c>
      <c r="J53" s="12" t="n">
        <f aca="false">SUM(E53:I53)</f>
        <v>1</v>
      </c>
      <c r="K53" s="12" t="n">
        <v>1</v>
      </c>
      <c r="L53" s="12" t="n">
        <v>0</v>
      </c>
      <c r="M53" s="12" t="n">
        <v>0</v>
      </c>
      <c r="N53" s="12" t="n">
        <v>1</v>
      </c>
      <c r="O53" s="12" t="n">
        <v>0</v>
      </c>
      <c r="P53" s="12" t="n">
        <v>0</v>
      </c>
      <c r="Q53" s="12" t="n">
        <f aca="false">SUM(N53:P53)</f>
        <v>1</v>
      </c>
      <c r="R53" s="12" t="n">
        <f aca="false">SUM(K53:P53)</f>
        <v>2</v>
      </c>
      <c r="S53" s="12" t="n">
        <v>2</v>
      </c>
      <c r="T53" s="33" t="n">
        <f aca="false">IF(AND(Q53=3,S53=2),100,IF(AND(Q53=2,S53=2),60,IF(AND(Q53=1,S53=2),30,R53*20)))</f>
        <v>30</v>
      </c>
    </row>
    <row r="54" customFormat="false" ht="16.5" hidden="false" customHeight="true" outlineLevel="0" collapsed="false">
      <c r="B54" s="12" t="n">
        <v>52</v>
      </c>
      <c r="C54" s="12" t="s">
        <v>96</v>
      </c>
      <c r="D54" s="12" t="s">
        <v>97</v>
      </c>
      <c r="E54" s="12" t="n">
        <v>1</v>
      </c>
      <c r="F54" s="12" t="n">
        <v>1</v>
      </c>
      <c r="G54" s="12" t="n">
        <v>1</v>
      </c>
      <c r="H54" s="12" t="n">
        <v>0</v>
      </c>
      <c r="I54" s="12" t="n">
        <v>1</v>
      </c>
      <c r="J54" s="12" t="n">
        <f aca="false">SUM(E54:I54)</f>
        <v>4</v>
      </c>
      <c r="K54" s="12" t="n">
        <v>0</v>
      </c>
      <c r="L54" s="12" t="n">
        <v>1</v>
      </c>
      <c r="M54" s="12" t="n">
        <v>0</v>
      </c>
      <c r="N54" s="12" t="n">
        <v>1</v>
      </c>
      <c r="O54" s="12" t="n">
        <v>1</v>
      </c>
      <c r="P54" s="12" t="n">
        <v>1</v>
      </c>
      <c r="Q54" s="12" t="n">
        <f aca="false">SUM(N54:P54)</f>
        <v>3</v>
      </c>
      <c r="R54" s="12" t="n">
        <f aca="false">SUM(K54:P54)</f>
        <v>4</v>
      </c>
      <c r="S54" s="12" t="n">
        <v>1</v>
      </c>
      <c r="T54" s="33" t="n">
        <f aca="false">IF(AND(Q54=3,S54=2),100,IF(AND(Q54=2,S54=2),60,IF(AND(Q54=1,S54=2),30,R54*20)))</f>
        <v>80</v>
      </c>
    </row>
    <row r="55" customFormat="false" ht="16.5" hidden="false" customHeight="true" outlineLevel="0" collapsed="false">
      <c r="B55" s="12" t="n">
        <v>53</v>
      </c>
      <c r="C55" s="12" t="s">
        <v>98</v>
      </c>
      <c r="D55" s="12" t="s">
        <v>99</v>
      </c>
      <c r="E55" s="12" t="n">
        <v>1</v>
      </c>
      <c r="F55" s="12" t="n">
        <v>0</v>
      </c>
      <c r="G55" s="12" t="n">
        <v>1</v>
      </c>
      <c r="H55" s="12" t="n">
        <v>0</v>
      </c>
      <c r="I55" s="12" t="n">
        <v>0</v>
      </c>
      <c r="J55" s="12" t="n">
        <f aca="false">SUM(E55:I55)</f>
        <v>2</v>
      </c>
      <c r="K55" s="12" t="n">
        <v>0</v>
      </c>
      <c r="L55" s="12" t="n">
        <v>0</v>
      </c>
      <c r="M55" s="12" t="n">
        <v>0</v>
      </c>
      <c r="N55" s="12" t="n">
        <v>1</v>
      </c>
      <c r="O55" s="12" t="n">
        <v>1</v>
      </c>
      <c r="P55" s="12" t="n">
        <v>1</v>
      </c>
      <c r="Q55" s="12" t="n">
        <f aca="false">SUM(N55:P55)</f>
        <v>3</v>
      </c>
      <c r="R55" s="12" t="n">
        <f aca="false">SUM(K55:P55)</f>
        <v>3</v>
      </c>
      <c r="S55" s="12" t="n">
        <v>1</v>
      </c>
      <c r="T55" s="33" t="n">
        <f aca="false">IF(AND(Q55=3,S55=2),100,IF(AND(Q55=2,S55=2),60,IF(AND(Q55=1,S55=2),30,R55*20)))</f>
        <v>60</v>
      </c>
    </row>
    <row r="56" customFormat="false" ht="16.5" hidden="false" customHeight="true" outlineLevel="0" collapsed="false">
      <c r="B56" s="12" t="n">
        <v>54</v>
      </c>
      <c r="C56" s="12" t="s">
        <v>100</v>
      </c>
      <c r="D56" s="12" t="s">
        <v>101</v>
      </c>
      <c r="E56" s="12" t="n">
        <v>0</v>
      </c>
      <c r="F56" s="12" t="n">
        <v>1</v>
      </c>
      <c r="G56" s="12" t="n">
        <v>0</v>
      </c>
      <c r="H56" s="12" t="n">
        <v>0</v>
      </c>
      <c r="I56" s="12" t="n">
        <v>0</v>
      </c>
      <c r="J56" s="12" t="n">
        <f aca="false">SUM(E56:I56)</f>
        <v>1</v>
      </c>
      <c r="K56" s="12" t="n">
        <v>0</v>
      </c>
      <c r="L56" s="12" t="n">
        <v>0</v>
      </c>
      <c r="M56" s="12" t="n">
        <v>0</v>
      </c>
      <c r="N56" s="12" t="n">
        <v>1</v>
      </c>
      <c r="O56" s="12" t="n">
        <v>1</v>
      </c>
      <c r="P56" s="12" t="n">
        <v>1</v>
      </c>
      <c r="Q56" s="12" t="n">
        <f aca="false">SUM(N56:P56)</f>
        <v>3</v>
      </c>
      <c r="R56" s="12" t="n">
        <f aca="false">SUM(K56:P56)</f>
        <v>3</v>
      </c>
      <c r="S56" s="12" t="n">
        <v>2</v>
      </c>
      <c r="T56" s="33" t="n">
        <f aca="false">IF(AND(Q56=3,S56=2),100,IF(AND(Q56=2,S56=2),60,IF(AND(Q56=1,S56=2),30,R56*20)))</f>
        <v>100</v>
      </c>
    </row>
    <row r="57" customFormat="false" ht="16.5" hidden="false" customHeight="true" outlineLevel="0" collapsed="false">
      <c r="B57" s="12" t="n">
        <v>55</v>
      </c>
      <c r="C57" s="12" t="s">
        <v>100</v>
      </c>
      <c r="D57" s="12" t="s">
        <v>102</v>
      </c>
      <c r="E57" s="12" t="n">
        <v>0</v>
      </c>
      <c r="F57" s="12" t="n">
        <v>0</v>
      </c>
      <c r="G57" s="12" t="n">
        <v>0</v>
      </c>
      <c r="H57" s="12" t="n">
        <v>0</v>
      </c>
      <c r="I57" s="12" t="n">
        <v>0</v>
      </c>
      <c r="J57" s="12" t="n">
        <f aca="false">SUM(E57:I57)</f>
        <v>0</v>
      </c>
      <c r="K57" s="12" t="n">
        <v>0</v>
      </c>
      <c r="L57" s="12" t="n">
        <v>0</v>
      </c>
      <c r="M57" s="12" t="n">
        <v>0</v>
      </c>
      <c r="N57" s="12" t="n">
        <v>1</v>
      </c>
      <c r="O57" s="12" t="n">
        <v>1</v>
      </c>
      <c r="P57" s="12" t="n">
        <v>0</v>
      </c>
      <c r="Q57" s="12" t="n">
        <f aca="false">SUM(N57:P57)</f>
        <v>2</v>
      </c>
      <c r="R57" s="12" t="n">
        <f aca="false">SUM(K57:P57)</f>
        <v>2</v>
      </c>
      <c r="S57" s="12" t="n">
        <v>2</v>
      </c>
      <c r="T57" s="33" t="n">
        <f aca="false">IF(AND(Q57=3,S57=2),100,IF(AND(Q57=2,S57=2),60,IF(AND(Q57=1,S57=2),30,R57*20)))</f>
        <v>60</v>
      </c>
    </row>
    <row r="58" customFormat="false" ht="16.5" hidden="false" customHeight="true" outlineLevel="0" collapsed="false">
      <c r="B58" s="12" t="n">
        <v>56</v>
      </c>
      <c r="C58" s="12" t="s">
        <v>103</v>
      </c>
      <c r="D58" s="12" t="s">
        <v>104</v>
      </c>
      <c r="E58" s="12" t="n">
        <v>1</v>
      </c>
      <c r="F58" s="12" t="n">
        <v>1</v>
      </c>
      <c r="G58" s="12" t="n">
        <v>1</v>
      </c>
      <c r="H58" s="12" t="n">
        <v>0</v>
      </c>
      <c r="I58" s="12" t="n">
        <v>1</v>
      </c>
      <c r="J58" s="12" t="n">
        <f aca="false">SUM(E58:I58)</f>
        <v>4</v>
      </c>
      <c r="K58" s="12" t="n">
        <v>1</v>
      </c>
      <c r="L58" s="12" t="n">
        <v>0</v>
      </c>
      <c r="M58" s="12" t="n">
        <v>0</v>
      </c>
      <c r="N58" s="12" t="n">
        <v>1</v>
      </c>
      <c r="O58" s="12" t="n">
        <v>1</v>
      </c>
      <c r="P58" s="12" t="n">
        <v>1</v>
      </c>
      <c r="Q58" s="12" t="n">
        <f aca="false">SUM(N58:P58)</f>
        <v>3</v>
      </c>
      <c r="R58" s="12" t="n">
        <f aca="false">SUM(K58:P58)</f>
        <v>4</v>
      </c>
      <c r="S58" s="12" t="n">
        <v>2</v>
      </c>
      <c r="T58" s="33" t="n">
        <f aca="false">IF(AND(Q58=3,S58=2),100,IF(AND(Q58=2,S58=2),60,IF(AND(Q58=1,S58=2),30,R58*20)))</f>
        <v>100</v>
      </c>
    </row>
    <row r="59" customFormat="false" ht="16.5" hidden="false" customHeight="true" outlineLevel="0" collapsed="false">
      <c r="B59" s="12" t="n">
        <v>57</v>
      </c>
      <c r="C59" s="12" t="s">
        <v>103</v>
      </c>
      <c r="D59" s="12" t="s">
        <v>105</v>
      </c>
      <c r="E59" s="12" t="n">
        <v>1</v>
      </c>
      <c r="F59" s="12" t="n">
        <v>1</v>
      </c>
      <c r="G59" s="12" t="n">
        <v>1</v>
      </c>
      <c r="H59" s="12" t="n">
        <v>0</v>
      </c>
      <c r="I59" s="12" t="n">
        <v>1</v>
      </c>
      <c r="J59" s="12" t="n">
        <f aca="false">SUM(E59:I59)</f>
        <v>4</v>
      </c>
      <c r="K59" s="12" t="n">
        <v>1</v>
      </c>
      <c r="L59" s="12" t="n">
        <v>0</v>
      </c>
      <c r="M59" s="12" t="n">
        <v>0</v>
      </c>
      <c r="N59" s="12" t="n">
        <v>1</v>
      </c>
      <c r="O59" s="12" t="n">
        <v>1</v>
      </c>
      <c r="P59" s="12" t="n">
        <v>1</v>
      </c>
      <c r="Q59" s="12" t="n">
        <f aca="false">SUM(N59:P59)</f>
        <v>3</v>
      </c>
      <c r="R59" s="12" t="n">
        <f aca="false">SUM(K59:P59)</f>
        <v>4</v>
      </c>
      <c r="S59" s="12" t="n">
        <v>1</v>
      </c>
      <c r="T59" s="33" t="n">
        <f aca="false">IF(AND(Q59=3,S59=2),100,IF(AND(Q59=2,S59=2),60,IF(AND(Q59=1,S59=2),30,R59*20)))</f>
        <v>80</v>
      </c>
    </row>
    <row r="60" customFormat="false" ht="16.5" hidden="false" customHeight="true" outlineLevel="0" collapsed="false">
      <c r="B60" s="12" t="n">
        <v>58</v>
      </c>
      <c r="C60" s="12" t="s">
        <v>106</v>
      </c>
      <c r="D60" s="12" t="s">
        <v>107</v>
      </c>
      <c r="E60" s="12" t="n">
        <v>1</v>
      </c>
      <c r="F60" s="12" t="n">
        <v>1</v>
      </c>
      <c r="G60" s="12" t="n">
        <v>0</v>
      </c>
      <c r="H60" s="12" t="n">
        <v>0</v>
      </c>
      <c r="I60" s="12" t="n">
        <v>0</v>
      </c>
      <c r="J60" s="12" t="n">
        <f aca="false">SUM(E60:I60)</f>
        <v>2</v>
      </c>
      <c r="K60" s="12" t="n">
        <v>0</v>
      </c>
      <c r="L60" s="12" t="n">
        <v>0</v>
      </c>
      <c r="M60" s="12" t="n">
        <v>0</v>
      </c>
      <c r="N60" s="12" t="n">
        <v>1</v>
      </c>
      <c r="O60" s="12" t="n">
        <v>1</v>
      </c>
      <c r="P60" s="12" t="n">
        <v>1</v>
      </c>
      <c r="Q60" s="12" t="n">
        <f aca="false">SUM(N60:P60)</f>
        <v>3</v>
      </c>
      <c r="R60" s="12" t="n">
        <f aca="false">SUM(K60:P60)</f>
        <v>3</v>
      </c>
      <c r="S60" s="12" t="n">
        <v>2</v>
      </c>
      <c r="T60" s="33" t="n">
        <f aca="false">IF(AND(Q60=3,S60=2),100,IF(AND(Q60=2,S60=2),60,IF(AND(Q60=1,S60=2),30,R60*20)))</f>
        <v>100</v>
      </c>
    </row>
    <row r="61" customFormat="false" ht="16.5" hidden="false" customHeight="true" outlineLevel="0" collapsed="false">
      <c r="B61" s="12" t="n">
        <v>59</v>
      </c>
      <c r="C61" s="12" t="s">
        <v>108</v>
      </c>
      <c r="D61" s="12" t="s">
        <v>109</v>
      </c>
      <c r="E61" s="12" t="n">
        <v>1</v>
      </c>
      <c r="F61" s="12" t="n">
        <v>0</v>
      </c>
      <c r="G61" s="12" t="n">
        <v>1</v>
      </c>
      <c r="H61" s="12" t="n">
        <v>0</v>
      </c>
      <c r="I61" s="12" t="n">
        <v>0</v>
      </c>
      <c r="J61" s="12" t="n">
        <f aca="false">SUM(E61:I61)</f>
        <v>2</v>
      </c>
      <c r="K61" s="12" t="n">
        <v>0</v>
      </c>
      <c r="L61" s="12" t="n">
        <v>0</v>
      </c>
      <c r="M61" s="12" t="n">
        <v>0</v>
      </c>
      <c r="N61" s="12" t="n">
        <v>1</v>
      </c>
      <c r="O61" s="12" t="n">
        <v>1</v>
      </c>
      <c r="P61" s="12" t="n">
        <v>1</v>
      </c>
      <c r="Q61" s="12" t="n">
        <f aca="false">SUM(N61:P61)</f>
        <v>3</v>
      </c>
      <c r="R61" s="12" t="n">
        <f aca="false">SUM(K61:P61)</f>
        <v>3</v>
      </c>
      <c r="S61" s="12" t="n">
        <v>1</v>
      </c>
      <c r="T61" s="33" t="n">
        <f aca="false">IF(AND(Q61=3,S61=2),100,IF(AND(Q61=2,S61=2),60,IF(AND(Q61=1,S61=2),30,R61*20)))</f>
        <v>60</v>
      </c>
    </row>
    <row r="62" customFormat="false" ht="16.5" hidden="false" customHeight="true" outlineLevel="0" collapsed="false">
      <c r="B62" s="12" t="n">
        <v>60</v>
      </c>
      <c r="C62" s="12" t="s">
        <v>110</v>
      </c>
      <c r="D62" s="12" t="s">
        <v>111</v>
      </c>
      <c r="E62" s="12" t="n">
        <v>0</v>
      </c>
      <c r="F62" s="12" t="n">
        <v>0</v>
      </c>
      <c r="G62" s="12" t="n">
        <v>0</v>
      </c>
      <c r="H62" s="12" t="n">
        <v>0</v>
      </c>
      <c r="I62" s="12" t="n">
        <v>0</v>
      </c>
      <c r="J62" s="12" t="n">
        <f aca="false">SUM(E62:I62)</f>
        <v>0</v>
      </c>
      <c r="K62" s="12" t="n">
        <v>0</v>
      </c>
      <c r="L62" s="12" t="n">
        <v>0</v>
      </c>
      <c r="M62" s="12" t="n">
        <v>0</v>
      </c>
      <c r="N62" s="12" t="n">
        <v>1</v>
      </c>
      <c r="O62" s="12" t="n">
        <v>1</v>
      </c>
      <c r="P62" s="12" t="n">
        <v>1</v>
      </c>
      <c r="Q62" s="12" t="n">
        <f aca="false">SUM(N62:P62)</f>
        <v>3</v>
      </c>
      <c r="R62" s="12" t="n">
        <f aca="false">SUM(K62:P62)</f>
        <v>3</v>
      </c>
      <c r="S62" s="12" t="n">
        <v>2</v>
      </c>
      <c r="T62" s="33" t="n">
        <f aca="false">IF(AND(Q62=3,S62=2),100,IF(AND(Q62=2,S62=2),60,IF(AND(Q62=1,S62=2),30,R62*20)))</f>
        <v>100</v>
      </c>
    </row>
    <row r="63" customFormat="false" ht="16.5" hidden="false" customHeight="true" outlineLevel="0" collapsed="false">
      <c r="B63" s="12" t="n">
        <v>61</v>
      </c>
      <c r="C63" s="12" t="s">
        <v>112</v>
      </c>
      <c r="D63" s="12" t="s">
        <v>113</v>
      </c>
      <c r="E63" s="12" t="n">
        <v>1</v>
      </c>
      <c r="F63" s="12" t="n">
        <v>1</v>
      </c>
      <c r="G63" s="12" t="n">
        <v>1</v>
      </c>
      <c r="H63" s="12" t="n">
        <v>0</v>
      </c>
      <c r="I63" s="12" t="n">
        <v>0</v>
      </c>
      <c r="J63" s="12" t="n">
        <f aca="false">SUM(E63:I63)</f>
        <v>3</v>
      </c>
      <c r="K63" s="12" t="n">
        <v>0</v>
      </c>
      <c r="L63" s="12" t="n">
        <v>0</v>
      </c>
      <c r="M63" s="12" t="n">
        <v>0</v>
      </c>
      <c r="N63" s="12" t="n">
        <v>1</v>
      </c>
      <c r="O63" s="12" t="n">
        <v>0</v>
      </c>
      <c r="P63" s="12" t="n">
        <v>1</v>
      </c>
      <c r="Q63" s="12" t="n">
        <f aca="false">SUM(N63:P63)</f>
        <v>2</v>
      </c>
      <c r="R63" s="12" t="n">
        <f aca="false">SUM(K63:P63)</f>
        <v>2</v>
      </c>
      <c r="S63" s="12" t="n">
        <v>1</v>
      </c>
      <c r="T63" s="33" t="n">
        <f aca="false">IF(AND(Q63=3,S63=2),100,IF(AND(Q63=2,S63=2),60,IF(AND(Q63=1,S63=2),30,R63*20)))</f>
        <v>40</v>
      </c>
    </row>
    <row r="64" customFormat="false" ht="16.5" hidden="false" customHeight="true" outlineLevel="0" collapsed="false">
      <c r="B64" s="12" t="n">
        <v>62</v>
      </c>
      <c r="C64" s="12" t="s">
        <v>114</v>
      </c>
      <c r="D64" s="9" t="s">
        <v>115</v>
      </c>
      <c r="E64" s="12" t="n">
        <v>0</v>
      </c>
      <c r="F64" s="12" t="n">
        <v>0</v>
      </c>
      <c r="G64" s="12" t="n">
        <v>0</v>
      </c>
      <c r="H64" s="12" t="n">
        <v>0</v>
      </c>
      <c r="I64" s="12" t="n">
        <v>0</v>
      </c>
      <c r="J64" s="12" t="n">
        <f aca="false">SUM(E64:I64)</f>
        <v>0</v>
      </c>
      <c r="K64" s="12" t="n">
        <v>0</v>
      </c>
      <c r="L64" s="12" t="n">
        <v>0</v>
      </c>
      <c r="M64" s="12" t="n">
        <v>0</v>
      </c>
      <c r="N64" s="12" t="n">
        <v>1</v>
      </c>
      <c r="O64" s="12" t="n">
        <v>0</v>
      </c>
      <c r="P64" s="12" t="n">
        <v>1</v>
      </c>
      <c r="Q64" s="12" t="n">
        <f aca="false">SUM(N64:P64)</f>
        <v>2</v>
      </c>
      <c r="R64" s="12" t="n">
        <f aca="false">SUM(K64:P64)</f>
        <v>2</v>
      </c>
      <c r="S64" s="12" t="n">
        <v>1</v>
      </c>
      <c r="T64" s="33" t="n">
        <f aca="false">IF(AND(Q64=3,S64=2),100,IF(AND(Q64=2,S64=2),60,IF(AND(Q64=1,S64=2),30,R64*20)))</f>
        <v>40</v>
      </c>
    </row>
    <row r="65" customFormat="false" ht="16.5" hidden="false" customHeight="true" outlineLevel="0" collapsed="false">
      <c r="B65" s="12" t="n">
        <v>63</v>
      </c>
      <c r="C65" s="12" t="s">
        <v>114</v>
      </c>
      <c r="D65" s="9" t="s">
        <v>116</v>
      </c>
      <c r="E65" s="12" t="n">
        <v>0</v>
      </c>
      <c r="F65" s="12" t="n">
        <v>1</v>
      </c>
      <c r="G65" s="12" t="n">
        <v>0</v>
      </c>
      <c r="H65" s="12" t="n">
        <v>0</v>
      </c>
      <c r="I65" s="12" t="n">
        <v>0</v>
      </c>
      <c r="J65" s="12" t="n">
        <f aca="false">SUM(E65:I65)</f>
        <v>1</v>
      </c>
      <c r="K65" s="12" t="n">
        <v>0</v>
      </c>
      <c r="L65" s="12" t="n">
        <v>0</v>
      </c>
      <c r="M65" s="12" t="n">
        <v>0</v>
      </c>
      <c r="N65" s="12" t="n">
        <v>0</v>
      </c>
      <c r="O65" s="12" t="n">
        <v>0</v>
      </c>
      <c r="P65" s="12" t="n">
        <v>0</v>
      </c>
      <c r="Q65" s="12" t="n">
        <f aca="false">SUM(N65:P65)</f>
        <v>0</v>
      </c>
      <c r="R65" s="12" t="n">
        <f aca="false">SUM(K65:P65)</f>
        <v>0</v>
      </c>
      <c r="S65" s="12" t="n">
        <v>2</v>
      </c>
      <c r="T65" s="33" t="n">
        <f aca="false">IF(AND(Q65=3,S65=2),100,IF(AND(Q65=2,S65=2),60,IF(AND(Q65=1,S65=2),30,R65*20)))</f>
        <v>0</v>
      </c>
    </row>
    <row r="66" customFormat="false" ht="16.5" hidden="false" customHeight="true" outlineLevel="0" collapsed="false">
      <c r="B66" s="12" t="n">
        <v>64</v>
      </c>
      <c r="C66" s="12" t="s">
        <v>117</v>
      </c>
      <c r="D66" s="12" t="s">
        <v>118</v>
      </c>
      <c r="E66" s="12" t="n">
        <v>0</v>
      </c>
      <c r="F66" s="12" t="n">
        <v>1</v>
      </c>
      <c r="G66" s="12" t="n">
        <v>0</v>
      </c>
      <c r="H66" s="12" t="n">
        <v>0</v>
      </c>
      <c r="I66" s="12" t="n">
        <v>0</v>
      </c>
      <c r="J66" s="12" t="n">
        <f aca="false">SUM(E66:I66)</f>
        <v>1</v>
      </c>
      <c r="K66" s="12" t="n">
        <v>0</v>
      </c>
      <c r="L66" s="12" t="n">
        <v>0</v>
      </c>
      <c r="M66" s="12" t="n">
        <v>0</v>
      </c>
      <c r="N66" s="12" t="n">
        <v>1</v>
      </c>
      <c r="O66" s="12" t="n">
        <v>1</v>
      </c>
      <c r="P66" s="12" t="n">
        <v>1</v>
      </c>
      <c r="Q66" s="12" t="n">
        <f aca="false">SUM(N66:P66)</f>
        <v>3</v>
      </c>
      <c r="R66" s="12" t="n">
        <f aca="false">SUM(K66:P66)</f>
        <v>3</v>
      </c>
      <c r="S66" s="12" t="n">
        <v>2</v>
      </c>
      <c r="T66" s="33" t="n">
        <f aca="false">IF(AND(Q66=3,S66=2),100,IF(AND(Q66=2,S66=2),60,IF(AND(Q66=1,S66=2),30,R66*20)))</f>
        <v>100</v>
      </c>
    </row>
    <row r="67" customFormat="false" ht="16.5" hidden="false" customHeight="true" outlineLevel="0" collapsed="false">
      <c r="B67" s="12" t="n">
        <v>65</v>
      </c>
      <c r="C67" s="12" t="s">
        <v>119</v>
      </c>
      <c r="D67" s="12" t="s">
        <v>120</v>
      </c>
      <c r="E67" s="12" t="n">
        <v>1</v>
      </c>
      <c r="F67" s="12" t="n">
        <v>1</v>
      </c>
      <c r="G67" s="12" t="n">
        <v>0</v>
      </c>
      <c r="H67" s="12" t="n">
        <v>0</v>
      </c>
      <c r="I67" s="12" t="n">
        <v>0</v>
      </c>
      <c r="J67" s="12" t="n">
        <f aca="false">SUM(E67:I67)</f>
        <v>2</v>
      </c>
      <c r="K67" s="12" t="n">
        <v>1</v>
      </c>
      <c r="L67" s="12" t="n">
        <v>0</v>
      </c>
      <c r="M67" s="12" t="n">
        <v>0</v>
      </c>
      <c r="N67" s="12" t="n">
        <v>1</v>
      </c>
      <c r="O67" s="12" t="n">
        <v>0</v>
      </c>
      <c r="P67" s="12" t="n">
        <v>1</v>
      </c>
      <c r="Q67" s="12" t="n">
        <f aca="false">SUM(N67:P67)</f>
        <v>2</v>
      </c>
      <c r="R67" s="12" t="n">
        <f aca="false">SUM(K67:P67)</f>
        <v>3</v>
      </c>
      <c r="S67" s="12" t="n">
        <v>1</v>
      </c>
      <c r="T67" s="33" t="n">
        <f aca="false">IF(AND(Q67=3,S67=2),100,IF(AND(Q67=2,S67=2),60,IF(AND(Q67=1,S67=2),30,R67*20)))</f>
        <v>60</v>
      </c>
    </row>
    <row r="68" customFormat="false" ht="16.5" hidden="false" customHeight="true" outlineLevel="0" collapsed="false">
      <c r="B68" s="12" t="n">
        <v>66</v>
      </c>
      <c r="C68" s="12" t="s">
        <v>121</v>
      </c>
      <c r="D68" s="9" t="s">
        <v>122</v>
      </c>
      <c r="E68" s="12" t="n">
        <v>1</v>
      </c>
      <c r="F68" s="12" t="n">
        <v>1</v>
      </c>
      <c r="G68" s="12" t="n">
        <v>0</v>
      </c>
      <c r="H68" s="12" t="n">
        <v>0</v>
      </c>
      <c r="I68" s="12" t="n">
        <v>0</v>
      </c>
      <c r="J68" s="12" t="n">
        <f aca="false">SUM(E68:I68)</f>
        <v>2</v>
      </c>
      <c r="K68" s="12" t="n">
        <v>0</v>
      </c>
      <c r="L68" s="12" t="n">
        <v>0</v>
      </c>
      <c r="M68" s="12" t="n">
        <v>0</v>
      </c>
      <c r="N68" s="12" t="n">
        <v>0</v>
      </c>
      <c r="O68" s="12" t="n">
        <v>1</v>
      </c>
      <c r="P68" s="12" t="n">
        <v>1</v>
      </c>
      <c r="Q68" s="12" t="n">
        <f aca="false">SUM(N68:P68)</f>
        <v>2</v>
      </c>
      <c r="R68" s="12" t="n">
        <f aca="false">SUM(K68:P68)</f>
        <v>2</v>
      </c>
      <c r="S68" s="12" t="n">
        <v>2</v>
      </c>
      <c r="T68" s="33" t="n">
        <f aca="false">IF(AND(Q68=3,S68=2),100,IF(AND(Q68=2,S68=2),60,IF(AND(Q68=1,S68=2),30,R68*20)))</f>
        <v>60</v>
      </c>
    </row>
    <row r="69" customFormat="false" ht="16.5" hidden="false" customHeight="true" outlineLevel="0" collapsed="false">
      <c r="B69" s="12" t="n">
        <v>67</v>
      </c>
      <c r="C69" s="12" t="s">
        <v>123</v>
      </c>
      <c r="D69" s="12" t="s">
        <v>124</v>
      </c>
      <c r="E69" s="12" t="n">
        <v>0</v>
      </c>
      <c r="F69" s="12" t="n">
        <v>1</v>
      </c>
      <c r="G69" s="12" t="n">
        <v>0</v>
      </c>
      <c r="H69" s="12" t="n">
        <v>0</v>
      </c>
      <c r="I69" s="12" t="n">
        <v>0</v>
      </c>
      <c r="J69" s="12" t="n">
        <f aca="false">SUM(E69:I69)</f>
        <v>1</v>
      </c>
      <c r="K69" s="12" t="n">
        <v>0</v>
      </c>
      <c r="L69" s="12" t="n">
        <v>0</v>
      </c>
      <c r="M69" s="12" t="n">
        <v>0</v>
      </c>
      <c r="N69" s="12" t="n">
        <v>1</v>
      </c>
      <c r="O69" s="12" t="n">
        <v>1</v>
      </c>
      <c r="P69" s="12" t="n">
        <v>1</v>
      </c>
      <c r="Q69" s="12" t="n">
        <f aca="false">SUM(N69:P69)</f>
        <v>3</v>
      </c>
      <c r="R69" s="12" t="n">
        <f aca="false">SUM(K69:P69)</f>
        <v>3</v>
      </c>
      <c r="S69" s="12" t="n">
        <v>1</v>
      </c>
      <c r="T69" s="33" t="n">
        <f aca="false">IF(AND(Q69=3,S69=2),100,IF(AND(Q69=2,S69=2),60,IF(AND(Q69=1,S69=2),30,R69*20)))</f>
        <v>60</v>
      </c>
    </row>
    <row r="70" customFormat="false" ht="16.5" hidden="false" customHeight="true" outlineLevel="0" collapsed="false">
      <c r="B70" s="12" t="n">
        <v>68</v>
      </c>
      <c r="C70" s="12" t="s">
        <v>125</v>
      </c>
      <c r="D70" s="12" t="s">
        <v>126</v>
      </c>
      <c r="E70" s="12" t="n">
        <v>1</v>
      </c>
      <c r="F70" s="12" t="n">
        <v>0</v>
      </c>
      <c r="G70" s="12" t="n">
        <v>1</v>
      </c>
      <c r="H70" s="12" t="n">
        <v>0</v>
      </c>
      <c r="I70" s="12" t="n">
        <v>0</v>
      </c>
      <c r="J70" s="12" t="n">
        <f aca="false">SUM(E70:I70)</f>
        <v>2</v>
      </c>
      <c r="K70" s="12" t="n">
        <v>0</v>
      </c>
      <c r="L70" s="12" t="n">
        <v>0</v>
      </c>
      <c r="M70" s="12" t="n">
        <v>0</v>
      </c>
      <c r="N70" s="12" t="n">
        <v>1</v>
      </c>
      <c r="O70" s="12" t="n">
        <v>1</v>
      </c>
      <c r="P70" s="12" t="n">
        <v>1</v>
      </c>
      <c r="Q70" s="12" t="n">
        <f aca="false">SUM(N70:P70)</f>
        <v>3</v>
      </c>
      <c r="R70" s="12" t="n">
        <f aca="false">SUM(K70:P70)</f>
        <v>3</v>
      </c>
      <c r="S70" s="12" t="n">
        <v>1</v>
      </c>
      <c r="T70" s="33" t="n">
        <f aca="false">IF(AND(Q70=3,S70=2),100,IF(AND(Q70=2,S70=2),60,IF(AND(Q70=1,S70=2),30,R70*20)))</f>
        <v>60</v>
      </c>
    </row>
    <row r="71" customFormat="false" ht="16.5" hidden="false" customHeight="true" outlineLevel="0" collapsed="false">
      <c r="B71" s="12" t="n">
        <v>69</v>
      </c>
      <c r="C71" s="12" t="s">
        <v>125</v>
      </c>
      <c r="D71" s="12" t="s">
        <v>127</v>
      </c>
      <c r="E71" s="12" t="n">
        <v>1</v>
      </c>
      <c r="F71" s="12" t="n">
        <v>1</v>
      </c>
      <c r="G71" s="12" t="n">
        <v>1</v>
      </c>
      <c r="H71" s="12" t="n">
        <v>0</v>
      </c>
      <c r="I71" s="12" t="n">
        <v>1</v>
      </c>
      <c r="J71" s="12" t="n">
        <f aca="false">SUM(E71:I71)</f>
        <v>4</v>
      </c>
      <c r="K71" s="12" t="n">
        <v>1</v>
      </c>
      <c r="L71" s="12" t="n">
        <v>1</v>
      </c>
      <c r="M71" s="12" t="n">
        <v>0</v>
      </c>
      <c r="N71" s="12" t="n">
        <v>1</v>
      </c>
      <c r="O71" s="12" t="n">
        <v>1</v>
      </c>
      <c r="P71" s="12" t="n">
        <v>1</v>
      </c>
      <c r="Q71" s="12" t="n">
        <f aca="false">SUM(N71:P71)</f>
        <v>3</v>
      </c>
      <c r="R71" s="12" t="n">
        <f aca="false">SUM(K71:P71)</f>
        <v>5</v>
      </c>
      <c r="S71" s="12" t="n">
        <v>2</v>
      </c>
      <c r="T71" s="33" t="n">
        <f aca="false">IF(AND(Q71=3,S71=2),100,IF(AND(Q71=2,S71=2),60,IF(AND(Q71=1,S71=2),30,R71*20)))</f>
        <v>100</v>
      </c>
    </row>
    <row r="72" customFormat="false" ht="16.5" hidden="false" customHeight="true" outlineLevel="0" collapsed="false">
      <c r="B72" s="12" t="n">
        <v>70</v>
      </c>
      <c r="C72" s="12" t="s">
        <v>125</v>
      </c>
      <c r="D72" s="12" t="s">
        <v>128</v>
      </c>
      <c r="E72" s="12" t="n">
        <v>0</v>
      </c>
      <c r="F72" s="12" t="n">
        <v>0</v>
      </c>
      <c r="G72" s="12" t="n">
        <v>0</v>
      </c>
      <c r="H72" s="12" t="n">
        <v>0</v>
      </c>
      <c r="I72" s="12" t="n">
        <v>0</v>
      </c>
      <c r="J72" s="12" t="n">
        <f aca="false">SUM(E72:I72)</f>
        <v>0</v>
      </c>
      <c r="K72" s="12" t="n">
        <v>0</v>
      </c>
      <c r="L72" s="12" t="n">
        <v>0</v>
      </c>
      <c r="M72" s="12" t="n">
        <v>0</v>
      </c>
      <c r="N72" s="12" t="n">
        <v>1</v>
      </c>
      <c r="O72" s="12" t="n">
        <v>0</v>
      </c>
      <c r="P72" s="12" t="n">
        <v>1</v>
      </c>
      <c r="Q72" s="12" t="n">
        <f aca="false">SUM(N72:P72)</f>
        <v>2</v>
      </c>
      <c r="R72" s="12" t="n">
        <f aca="false">SUM(K72:P72)</f>
        <v>2</v>
      </c>
      <c r="S72" s="12" t="n">
        <v>1</v>
      </c>
      <c r="T72" s="33" t="n">
        <f aca="false">IF(AND(Q72=3,S72=2),100,IF(AND(Q72=2,S72=2),60,IF(AND(Q72=1,S72=2),30,R72*20)))</f>
        <v>40</v>
      </c>
    </row>
    <row r="73" customFormat="false" ht="16.5" hidden="false" customHeight="true" outlineLevel="0" collapsed="false">
      <c r="B73" s="12" t="n">
        <v>71</v>
      </c>
      <c r="C73" s="12" t="s">
        <v>125</v>
      </c>
      <c r="D73" s="12" t="s">
        <v>129</v>
      </c>
      <c r="E73" s="12" t="n">
        <v>0</v>
      </c>
      <c r="F73" s="12" t="n">
        <v>0</v>
      </c>
      <c r="G73" s="12" t="n">
        <v>0</v>
      </c>
      <c r="H73" s="12" t="n">
        <v>0</v>
      </c>
      <c r="I73" s="12" t="n">
        <v>0</v>
      </c>
      <c r="J73" s="12" t="n">
        <f aca="false">SUM(E73:I73)</f>
        <v>0</v>
      </c>
      <c r="K73" s="12" t="n">
        <v>0</v>
      </c>
      <c r="L73" s="12" t="n">
        <v>0</v>
      </c>
      <c r="M73" s="12" t="n">
        <v>0</v>
      </c>
      <c r="N73" s="12" t="n">
        <v>1</v>
      </c>
      <c r="O73" s="12" t="n">
        <v>0</v>
      </c>
      <c r="P73" s="12" t="n">
        <v>1</v>
      </c>
      <c r="Q73" s="12" t="n">
        <f aca="false">SUM(N73:P73)</f>
        <v>2</v>
      </c>
      <c r="R73" s="12" t="n">
        <f aca="false">SUM(K73:P73)</f>
        <v>2</v>
      </c>
      <c r="S73" s="12" t="n">
        <v>2</v>
      </c>
      <c r="T73" s="33" t="n">
        <f aca="false">IF(AND(Q73=3,S73=2),100,IF(AND(Q73=2,S73=2),60,IF(AND(Q73=1,S73=2),30,R73*20)))</f>
        <v>60</v>
      </c>
    </row>
    <row r="74" customFormat="false" ht="16.5" hidden="false" customHeight="true" outlineLevel="0" collapsed="false">
      <c r="B74" s="12" t="n">
        <v>72</v>
      </c>
      <c r="C74" s="12" t="s">
        <v>130</v>
      </c>
      <c r="D74" s="12" t="s">
        <v>131</v>
      </c>
      <c r="E74" s="12" t="n">
        <v>1</v>
      </c>
      <c r="F74" s="12" t="n">
        <v>0</v>
      </c>
      <c r="G74" s="12" t="n">
        <v>1</v>
      </c>
      <c r="H74" s="12" t="n">
        <v>0</v>
      </c>
      <c r="I74" s="12" t="n">
        <v>1</v>
      </c>
      <c r="J74" s="12" t="n">
        <f aca="false">SUM(E74:I74)</f>
        <v>3</v>
      </c>
      <c r="K74" s="12" t="n">
        <v>1</v>
      </c>
      <c r="L74" s="12" t="n">
        <v>0</v>
      </c>
      <c r="M74" s="12" t="n">
        <v>0</v>
      </c>
      <c r="N74" s="12" t="n">
        <v>1</v>
      </c>
      <c r="O74" s="12" t="n">
        <v>0</v>
      </c>
      <c r="P74" s="12" t="n">
        <v>1</v>
      </c>
      <c r="Q74" s="12" t="n">
        <f aca="false">SUM(N74:P74)</f>
        <v>2</v>
      </c>
      <c r="R74" s="12" t="n">
        <f aca="false">SUM(K74:P74)</f>
        <v>3</v>
      </c>
      <c r="S74" s="12" t="n">
        <v>2</v>
      </c>
      <c r="T74" s="33" t="n">
        <f aca="false">IF(AND(Q74=3,S74=2),100,IF(AND(Q74=2,S74=2),60,IF(AND(Q74=1,S74=2),30,R74*20)))</f>
        <v>60</v>
      </c>
    </row>
    <row r="75" customFormat="false" ht="16.5" hidden="false" customHeight="true" outlineLevel="0" collapsed="false">
      <c r="B75" s="12" t="n">
        <v>73</v>
      </c>
      <c r="C75" s="12" t="s">
        <v>130</v>
      </c>
      <c r="D75" s="12" t="s">
        <v>132</v>
      </c>
      <c r="E75" s="12" t="n">
        <v>0</v>
      </c>
      <c r="F75" s="12" t="n">
        <v>0</v>
      </c>
      <c r="G75" s="12" t="n">
        <v>0</v>
      </c>
      <c r="H75" s="12" t="n">
        <v>0</v>
      </c>
      <c r="I75" s="12" t="n">
        <v>0</v>
      </c>
      <c r="J75" s="12" t="n">
        <f aca="false">SUM(E75:I75)</f>
        <v>0</v>
      </c>
      <c r="K75" s="12" t="n">
        <v>0</v>
      </c>
      <c r="L75" s="12" t="n">
        <v>0</v>
      </c>
      <c r="M75" s="12" t="n">
        <v>0</v>
      </c>
      <c r="N75" s="12" t="n">
        <v>0</v>
      </c>
      <c r="O75" s="12" t="n">
        <v>0</v>
      </c>
      <c r="P75" s="12" t="n">
        <v>1</v>
      </c>
      <c r="Q75" s="12" t="n">
        <f aca="false">SUM(N75:P75)</f>
        <v>1</v>
      </c>
      <c r="R75" s="12" t="n">
        <f aca="false">SUM(K75:P75)</f>
        <v>1</v>
      </c>
      <c r="S75" s="12" t="n">
        <v>1</v>
      </c>
      <c r="T75" s="33" t="n">
        <f aca="false">IF(AND(Q75=3,S75=2),100,IF(AND(Q75=2,S75=2),60,IF(AND(Q75=1,S75=2),30,R75*20)))</f>
        <v>20</v>
      </c>
    </row>
    <row r="76" customFormat="false" ht="16.5" hidden="false" customHeight="true" outlineLevel="0" collapsed="false">
      <c r="B76" s="12" t="n">
        <v>74</v>
      </c>
      <c r="C76" s="12" t="s">
        <v>133</v>
      </c>
      <c r="D76" s="12" t="s">
        <v>134</v>
      </c>
      <c r="E76" s="12" t="n">
        <v>0</v>
      </c>
      <c r="F76" s="12" t="n">
        <v>0</v>
      </c>
      <c r="G76" s="12" t="n">
        <v>0</v>
      </c>
      <c r="H76" s="12" t="n">
        <v>0</v>
      </c>
      <c r="I76" s="12" t="n">
        <v>1</v>
      </c>
      <c r="J76" s="12" t="n">
        <f aca="false">SUM(E76:I76)</f>
        <v>1</v>
      </c>
      <c r="K76" s="12" t="n">
        <v>0</v>
      </c>
      <c r="L76" s="12" t="n">
        <v>0</v>
      </c>
      <c r="M76" s="12" t="n">
        <v>1</v>
      </c>
      <c r="N76" s="12" t="n">
        <v>1</v>
      </c>
      <c r="O76" s="12" t="n">
        <v>1</v>
      </c>
      <c r="P76" s="12" t="n">
        <v>1</v>
      </c>
      <c r="Q76" s="12" t="n">
        <f aca="false">SUM(N76:P76)</f>
        <v>3</v>
      </c>
      <c r="R76" s="12" t="n">
        <f aca="false">SUM(K76:P76)</f>
        <v>4</v>
      </c>
      <c r="S76" s="12" t="n">
        <v>2</v>
      </c>
      <c r="T76" s="33" t="n">
        <f aca="false">IF(AND(Q76=3,S76=2),100,IF(AND(Q76=2,S76=2),60,IF(AND(Q76=1,S76=2),30,R76*20)))</f>
        <v>100</v>
      </c>
    </row>
    <row r="77" customFormat="false" ht="16.5" hidden="false" customHeight="true" outlineLevel="0" collapsed="false">
      <c r="B77" s="12" t="n">
        <v>75</v>
      </c>
      <c r="C77" s="12" t="s">
        <v>135</v>
      </c>
      <c r="D77" s="12" t="s">
        <v>136</v>
      </c>
      <c r="E77" s="12" t="n">
        <v>0</v>
      </c>
      <c r="F77" s="12" t="n">
        <v>0</v>
      </c>
      <c r="G77" s="12" t="n">
        <v>0</v>
      </c>
      <c r="H77" s="12" t="n">
        <v>0</v>
      </c>
      <c r="I77" s="12" t="n">
        <v>0</v>
      </c>
      <c r="J77" s="12" t="n">
        <f aca="false">SUM(E77:I77)</f>
        <v>0</v>
      </c>
      <c r="K77" s="12" t="n">
        <v>0</v>
      </c>
      <c r="L77" s="12" t="n">
        <v>0</v>
      </c>
      <c r="M77" s="12" t="n">
        <v>0</v>
      </c>
      <c r="N77" s="12" t="n">
        <v>1</v>
      </c>
      <c r="O77" s="12" t="n">
        <v>1</v>
      </c>
      <c r="P77" s="12" t="n">
        <v>1</v>
      </c>
      <c r="Q77" s="12" t="n">
        <f aca="false">SUM(N77:P77)</f>
        <v>3</v>
      </c>
      <c r="R77" s="12" t="n">
        <f aca="false">SUM(K77:P77)</f>
        <v>3</v>
      </c>
      <c r="S77" s="12" t="n">
        <v>1</v>
      </c>
      <c r="T77" s="33" t="n">
        <f aca="false">IF(AND(Q77=3,S77=2),100,IF(AND(Q77=2,S77=2),60,IF(AND(Q77=1,S77=2),30,R77*20)))</f>
        <v>60</v>
      </c>
    </row>
    <row r="78" customFormat="false" ht="16.5" hidden="false" customHeight="true" outlineLevel="0" collapsed="false">
      <c r="B78" s="12" t="n">
        <v>76</v>
      </c>
      <c r="C78" s="12" t="s">
        <v>137</v>
      </c>
      <c r="D78" s="12" t="s">
        <v>138</v>
      </c>
      <c r="E78" s="12" t="n">
        <v>1</v>
      </c>
      <c r="F78" s="12" t="n">
        <v>1</v>
      </c>
      <c r="G78" s="12" t="n">
        <v>1</v>
      </c>
      <c r="H78" s="12" t="n">
        <v>1</v>
      </c>
      <c r="I78" s="12" t="n">
        <v>1</v>
      </c>
      <c r="J78" s="12" t="n">
        <f aca="false">SUM(E78:I78)</f>
        <v>5</v>
      </c>
      <c r="K78" s="12" t="n">
        <v>1</v>
      </c>
      <c r="L78" s="12" t="n">
        <v>1</v>
      </c>
      <c r="M78" s="12" t="n">
        <v>0</v>
      </c>
      <c r="N78" s="12" t="n">
        <v>1</v>
      </c>
      <c r="O78" s="12" t="n">
        <v>1</v>
      </c>
      <c r="P78" s="12" t="n">
        <v>1</v>
      </c>
      <c r="Q78" s="12" t="n">
        <f aca="false">SUM(N78:P78)</f>
        <v>3</v>
      </c>
      <c r="R78" s="12" t="n">
        <f aca="false">SUM(K78:P78)</f>
        <v>5</v>
      </c>
      <c r="S78" s="12" t="n">
        <v>1</v>
      </c>
      <c r="T78" s="33" t="n">
        <f aca="false">IF(AND(Q78=3,S78=2),100,IF(AND(Q78=2,S78=2),60,IF(AND(Q78=1,S78=2),30,R78*20)))</f>
        <v>100</v>
      </c>
    </row>
    <row r="79" customFormat="false" ht="16.5" hidden="false" customHeight="true" outlineLevel="0" collapsed="false">
      <c r="B79" s="12" t="n">
        <v>77</v>
      </c>
      <c r="C79" s="12" t="s">
        <v>139</v>
      </c>
      <c r="D79" s="12" t="s">
        <v>140</v>
      </c>
      <c r="E79" s="12" t="n">
        <v>0</v>
      </c>
      <c r="F79" s="12" t="n">
        <v>1</v>
      </c>
      <c r="G79" s="12" t="n">
        <v>0</v>
      </c>
      <c r="H79" s="12" t="n">
        <v>0</v>
      </c>
      <c r="I79" s="12" t="n">
        <v>0</v>
      </c>
      <c r="J79" s="12" t="n">
        <f aca="false">SUM(E79:I79)</f>
        <v>1</v>
      </c>
      <c r="K79" s="12" t="n">
        <v>1</v>
      </c>
      <c r="L79" s="12" t="n">
        <v>0</v>
      </c>
      <c r="M79" s="12" t="n">
        <v>0</v>
      </c>
      <c r="N79" s="12" t="n">
        <v>0</v>
      </c>
      <c r="O79" s="12" t="n">
        <v>1</v>
      </c>
      <c r="P79" s="12" t="n">
        <v>1</v>
      </c>
      <c r="Q79" s="12" t="n">
        <f aca="false">SUM(N79:P79)</f>
        <v>2</v>
      </c>
      <c r="R79" s="12" t="n">
        <f aca="false">SUM(K79:P79)</f>
        <v>3</v>
      </c>
      <c r="S79" s="12" t="n">
        <v>1</v>
      </c>
      <c r="T79" s="33" t="n">
        <f aca="false">IF(AND(Q79=3,S79=2),100,IF(AND(Q79=2,S79=2),60,IF(AND(Q79=1,S79=2),30,R79*20)))</f>
        <v>60</v>
      </c>
    </row>
    <row r="80" customFormat="false" ht="16.5" hidden="false" customHeight="true" outlineLevel="0" collapsed="false">
      <c r="B80" s="12" t="n">
        <v>78</v>
      </c>
      <c r="C80" s="12" t="s">
        <v>141</v>
      </c>
      <c r="D80" s="12" t="s">
        <v>142</v>
      </c>
      <c r="E80" s="12" t="n">
        <v>1</v>
      </c>
      <c r="F80" s="12" t="n">
        <v>0</v>
      </c>
      <c r="G80" s="12" t="n">
        <v>0</v>
      </c>
      <c r="H80" s="12" t="n">
        <v>0</v>
      </c>
      <c r="I80" s="12" t="n">
        <v>0</v>
      </c>
      <c r="J80" s="12" t="n">
        <f aca="false">SUM(E80:I80)</f>
        <v>1</v>
      </c>
      <c r="K80" s="12" t="n">
        <v>0</v>
      </c>
      <c r="L80" s="12" t="n">
        <v>0</v>
      </c>
      <c r="M80" s="12" t="n">
        <v>0</v>
      </c>
      <c r="N80" s="12" t="n">
        <v>1</v>
      </c>
      <c r="O80" s="12" t="n">
        <v>0</v>
      </c>
      <c r="P80" s="12" t="n">
        <v>1</v>
      </c>
      <c r="Q80" s="12" t="n">
        <f aca="false">SUM(N80:P80)</f>
        <v>2</v>
      </c>
      <c r="R80" s="12" t="n">
        <f aca="false">SUM(K80:P80)</f>
        <v>2</v>
      </c>
      <c r="S80" s="12" t="n">
        <v>2</v>
      </c>
      <c r="T80" s="33" t="n">
        <f aca="false">IF(AND(Q80=3,S80=2),100,IF(AND(Q80=2,S80=2),60,IF(AND(Q80=1,S80=2),30,R80*20)))</f>
        <v>60</v>
      </c>
    </row>
    <row r="81" customFormat="false" ht="16.5" hidden="false" customHeight="true" outlineLevel="0" collapsed="false">
      <c r="B81" s="12" t="n">
        <v>79</v>
      </c>
      <c r="C81" s="12" t="s">
        <v>143</v>
      </c>
      <c r="D81" s="9" t="s">
        <v>144</v>
      </c>
      <c r="E81" s="12" t="n">
        <v>1</v>
      </c>
      <c r="F81" s="12" t="n">
        <v>0</v>
      </c>
      <c r="G81" s="12" t="n">
        <v>1</v>
      </c>
      <c r="H81" s="12" t="n">
        <v>0</v>
      </c>
      <c r="I81" s="12" t="n">
        <v>1</v>
      </c>
      <c r="J81" s="12" t="n">
        <f aca="false">SUM(E81:I81)</f>
        <v>3</v>
      </c>
      <c r="K81" s="12" t="n">
        <v>1</v>
      </c>
      <c r="L81" s="12" t="n">
        <v>1</v>
      </c>
      <c r="M81" s="12" t="n">
        <v>0</v>
      </c>
      <c r="N81" s="12" t="n">
        <v>1</v>
      </c>
      <c r="O81" s="12" t="n">
        <v>1</v>
      </c>
      <c r="P81" s="12" t="n">
        <v>1</v>
      </c>
      <c r="Q81" s="12" t="n">
        <f aca="false">SUM(N81:P81)</f>
        <v>3</v>
      </c>
      <c r="R81" s="12" t="n">
        <f aca="false">SUM(K81:P81)</f>
        <v>5</v>
      </c>
      <c r="S81" s="12" t="n">
        <v>1</v>
      </c>
      <c r="T81" s="33" t="n">
        <f aca="false">IF(AND(Q81=3,S81=2),100,IF(AND(Q81=2,S81=2),60,IF(AND(Q81=1,S81=2),30,R81*20)))</f>
        <v>100</v>
      </c>
    </row>
    <row r="82" customFormat="false" ht="16.5" hidden="false" customHeight="true" outlineLevel="0" collapsed="false">
      <c r="B82" s="12" t="n">
        <v>80</v>
      </c>
      <c r="C82" s="12" t="s">
        <v>145</v>
      </c>
      <c r="D82" s="12" t="s">
        <v>146</v>
      </c>
      <c r="E82" s="12" t="n">
        <v>1</v>
      </c>
      <c r="F82" s="12" t="n">
        <v>1</v>
      </c>
      <c r="G82" s="12" t="n">
        <v>1</v>
      </c>
      <c r="H82" s="12" t="n">
        <v>0</v>
      </c>
      <c r="I82" s="12" t="n">
        <v>0</v>
      </c>
      <c r="J82" s="12" t="n">
        <f aca="false">SUM(E82:I82)</f>
        <v>3</v>
      </c>
      <c r="K82" s="12" t="n">
        <v>0</v>
      </c>
      <c r="L82" s="12" t="n">
        <v>0</v>
      </c>
      <c r="M82" s="12" t="n">
        <v>0</v>
      </c>
      <c r="N82" s="12" t="n">
        <v>1</v>
      </c>
      <c r="O82" s="12" t="n">
        <v>1</v>
      </c>
      <c r="P82" s="12" t="n">
        <v>1</v>
      </c>
      <c r="Q82" s="12" t="n">
        <f aca="false">SUM(N82:P82)</f>
        <v>3</v>
      </c>
      <c r="R82" s="12" t="n">
        <f aca="false">SUM(K82:P82)</f>
        <v>3</v>
      </c>
      <c r="S82" s="12" t="n">
        <v>2</v>
      </c>
      <c r="T82" s="33" t="n">
        <f aca="false">IF(AND(Q82=3,S82=2),100,IF(AND(Q82=2,S82=2),60,IF(AND(Q82=1,S82=2),30,R82*20)))</f>
        <v>100</v>
      </c>
    </row>
    <row r="83" customFormat="false" ht="16.5" hidden="false" customHeight="true" outlineLevel="0" collapsed="false">
      <c r="B83" s="12" t="n">
        <v>81</v>
      </c>
      <c r="C83" s="12" t="s">
        <v>145</v>
      </c>
      <c r="D83" s="12" t="s">
        <v>147</v>
      </c>
      <c r="E83" s="12" t="n">
        <v>0</v>
      </c>
      <c r="F83" s="12" t="n">
        <v>0</v>
      </c>
      <c r="G83" s="12" t="n">
        <v>1</v>
      </c>
      <c r="H83" s="12" t="n">
        <v>0</v>
      </c>
      <c r="I83" s="12" t="n">
        <v>0</v>
      </c>
      <c r="J83" s="12" t="n">
        <f aca="false">SUM(E83:I83)</f>
        <v>1</v>
      </c>
      <c r="K83" s="12" t="n">
        <v>0</v>
      </c>
      <c r="L83" s="12" t="n">
        <v>0</v>
      </c>
      <c r="M83" s="12" t="n">
        <v>0</v>
      </c>
      <c r="N83" s="12" t="n">
        <v>1</v>
      </c>
      <c r="O83" s="12" t="n">
        <v>1</v>
      </c>
      <c r="P83" s="12" t="n">
        <v>1</v>
      </c>
      <c r="Q83" s="12" t="n">
        <f aca="false">SUM(N83:P83)</f>
        <v>3</v>
      </c>
      <c r="R83" s="12" t="n">
        <f aca="false">SUM(K83:P83)</f>
        <v>3</v>
      </c>
      <c r="S83" s="12" t="n">
        <v>2</v>
      </c>
      <c r="T83" s="33" t="n">
        <f aca="false">IF(AND(Q83=3,S83=2),100,IF(AND(Q83=2,S83=2),60,IF(AND(Q83=1,S83=2),30,R83*20)))</f>
        <v>100</v>
      </c>
    </row>
    <row r="84" customFormat="false" ht="16.5" hidden="false" customHeight="true" outlineLevel="0" collapsed="false">
      <c r="B84" s="12" t="n">
        <v>82</v>
      </c>
      <c r="C84" s="12" t="s">
        <v>148</v>
      </c>
      <c r="D84" s="12" t="s">
        <v>149</v>
      </c>
      <c r="E84" s="12" t="n">
        <v>0</v>
      </c>
      <c r="F84" s="12" t="n">
        <v>0</v>
      </c>
      <c r="G84" s="12" t="n">
        <v>0</v>
      </c>
      <c r="H84" s="12" t="n">
        <v>0</v>
      </c>
      <c r="I84" s="12" t="n">
        <v>1</v>
      </c>
      <c r="J84" s="12" t="n">
        <f aca="false">SUM(E84:I84)</f>
        <v>1</v>
      </c>
      <c r="K84" s="12" t="n">
        <v>0</v>
      </c>
      <c r="L84" s="12" t="n">
        <v>0</v>
      </c>
      <c r="M84" s="12" t="n">
        <v>0</v>
      </c>
      <c r="N84" s="12" t="n">
        <v>0</v>
      </c>
      <c r="O84" s="12" t="n">
        <v>0</v>
      </c>
      <c r="P84" s="12" t="n">
        <v>1</v>
      </c>
      <c r="Q84" s="12" t="n">
        <f aca="false">SUM(N84:P84)</f>
        <v>1</v>
      </c>
      <c r="R84" s="12" t="n">
        <f aca="false">SUM(K84:P84)</f>
        <v>1</v>
      </c>
      <c r="S84" s="12" t="n">
        <v>2</v>
      </c>
      <c r="T84" s="33" t="n">
        <f aca="false">IF(AND(Q84=3,S84=2),100,IF(AND(Q84=2,S84=2),60,IF(AND(Q84=1,S84=2),30,R84*20)))</f>
        <v>30</v>
      </c>
    </row>
    <row r="85" customFormat="false" ht="16.5" hidden="false" customHeight="true" outlineLevel="0" collapsed="false">
      <c r="B85" s="12" t="n">
        <v>83</v>
      </c>
      <c r="C85" s="12" t="s">
        <v>150</v>
      </c>
      <c r="D85" s="12" t="s">
        <v>151</v>
      </c>
      <c r="E85" s="12" t="n">
        <v>1</v>
      </c>
      <c r="F85" s="12" t="n">
        <v>0</v>
      </c>
      <c r="G85" s="12" t="n">
        <v>0</v>
      </c>
      <c r="H85" s="12" t="n">
        <v>0</v>
      </c>
      <c r="I85" s="12" t="n">
        <v>0</v>
      </c>
      <c r="J85" s="12" t="n">
        <f aca="false">SUM(E85:I85)</f>
        <v>1</v>
      </c>
      <c r="K85" s="12" t="n">
        <v>0</v>
      </c>
      <c r="L85" s="12" t="n">
        <v>0</v>
      </c>
      <c r="M85" s="12" t="n">
        <v>0</v>
      </c>
      <c r="N85" s="12" t="n">
        <v>1</v>
      </c>
      <c r="O85" s="12" t="n">
        <v>0</v>
      </c>
      <c r="P85" s="12" t="n">
        <v>1</v>
      </c>
      <c r="Q85" s="12" t="n">
        <f aca="false">SUM(N85:P85)</f>
        <v>2</v>
      </c>
      <c r="R85" s="12" t="n">
        <f aca="false">SUM(K85:P85)</f>
        <v>2</v>
      </c>
      <c r="S85" s="12" t="n">
        <v>2</v>
      </c>
      <c r="T85" s="33" t="n">
        <f aca="false">IF(AND(Q85=3,S85=2),100,IF(AND(Q85=2,S85=2),60,IF(AND(Q85=1,S85=2),30,R85*20)))</f>
        <v>60</v>
      </c>
    </row>
    <row r="86" customFormat="false" ht="16.5" hidden="false" customHeight="true" outlineLevel="0" collapsed="false">
      <c r="B86" s="12" t="n">
        <v>84</v>
      </c>
      <c r="C86" s="12" t="s">
        <v>150</v>
      </c>
      <c r="D86" s="12" t="s">
        <v>152</v>
      </c>
      <c r="E86" s="12" t="n">
        <v>1</v>
      </c>
      <c r="F86" s="12" t="n">
        <v>1</v>
      </c>
      <c r="G86" s="12" t="n">
        <v>0</v>
      </c>
      <c r="H86" s="12" t="n">
        <v>0</v>
      </c>
      <c r="I86" s="12" t="n">
        <v>1</v>
      </c>
      <c r="J86" s="12" t="n">
        <f aca="false">SUM(E86:I86)</f>
        <v>3</v>
      </c>
      <c r="K86" s="12" t="n">
        <v>1</v>
      </c>
      <c r="L86" s="12" t="n">
        <v>1</v>
      </c>
      <c r="M86" s="12" t="n">
        <v>0</v>
      </c>
      <c r="N86" s="12" t="n">
        <v>1</v>
      </c>
      <c r="O86" s="12" t="n">
        <v>1</v>
      </c>
      <c r="P86" s="12" t="n">
        <v>1</v>
      </c>
      <c r="Q86" s="12" t="n">
        <f aca="false">SUM(N86:P86)</f>
        <v>3</v>
      </c>
      <c r="R86" s="12" t="n">
        <f aca="false">SUM(K86:P86)</f>
        <v>5</v>
      </c>
      <c r="S86" s="12" t="n">
        <v>1</v>
      </c>
      <c r="T86" s="33" t="n">
        <f aca="false">IF(AND(Q86=3,S86=2),100,IF(AND(Q86=2,S86=2),60,IF(AND(Q86=1,S86=2),30,R86*20)))</f>
        <v>100</v>
      </c>
    </row>
    <row r="87" customFormat="false" ht="16.5" hidden="false" customHeight="true" outlineLevel="0" collapsed="false">
      <c r="B87" s="12" t="n">
        <v>85</v>
      </c>
      <c r="C87" s="12" t="s">
        <v>153</v>
      </c>
      <c r="D87" s="12" t="s">
        <v>154</v>
      </c>
      <c r="E87" s="12" t="n">
        <v>0</v>
      </c>
      <c r="F87" s="12" t="n">
        <v>0</v>
      </c>
      <c r="G87" s="12" t="n">
        <v>0</v>
      </c>
      <c r="H87" s="12" t="n">
        <v>0</v>
      </c>
      <c r="I87" s="12" t="n">
        <v>0</v>
      </c>
      <c r="J87" s="12" t="n">
        <f aca="false">SUM(E87:I87)</f>
        <v>0</v>
      </c>
      <c r="K87" s="12" t="n">
        <v>0</v>
      </c>
      <c r="L87" s="12" t="n">
        <v>0</v>
      </c>
      <c r="M87" s="12" t="n">
        <v>0</v>
      </c>
      <c r="N87" s="12" t="n">
        <v>1</v>
      </c>
      <c r="O87" s="12" t="n">
        <v>1</v>
      </c>
      <c r="P87" s="12" t="n">
        <v>1</v>
      </c>
      <c r="Q87" s="12" t="n">
        <f aca="false">SUM(N87:P87)</f>
        <v>3</v>
      </c>
      <c r="R87" s="12" t="n">
        <f aca="false">SUM(K87:P87)</f>
        <v>3</v>
      </c>
      <c r="S87" s="12" t="n">
        <v>1</v>
      </c>
      <c r="T87" s="33" t="n">
        <f aca="false">IF(AND(Q87=3,S87=2),100,IF(AND(Q87=2,S87=2),60,IF(AND(Q87=1,S87=2),30,R87*20)))</f>
        <v>60</v>
      </c>
    </row>
    <row r="88" customFormat="false" ht="16.5" hidden="false" customHeight="true" outlineLevel="0" collapsed="false">
      <c r="B88" s="12" t="n">
        <v>86</v>
      </c>
      <c r="C88" s="12" t="s">
        <v>155</v>
      </c>
      <c r="D88" s="12" t="s">
        <v>156</v>
      </c>
      <c r="E88" s="12" t="n">
        <v>0</v>
      </c>
      <c r="F88" s="12" t="n">
        <v>0</v>
      </c>
      <c r="G88" s="12" t="n">
        <v>0</v>
      </c>
      <c r="H88" s="12" t="n">
        <v>0</v>
      </c>
      <c r="I88" s="12" t="n">
        <v>0</v>
      </c>
      <c r="J88" s="12" t="n">
        <f aca="false">SUM(E88:I88)</f>
        <v>0</v>
      </c>
      <c r="K88" s="12" t="n">
        <v>0</v>
      </c>
      <c r="L88" s="12" t="n">
        <v>0</v>
      </c>
      <c r="M88" s="12" t="n">
        <v>0</v>
      </c>
      <c r="N88" s="12" t="n">
        <v>1</v>
      </c>
      <c r="O88" s="12" t="n">
        <v>0</v>
      </c>
      <c r="P88" s="12" t="n">
        <v>1</v>
      </c>
      <c r="Q88" s="12" t="n">
        <f aca="false">SUM(N88:P88)</f>
        <v>2</v>
      </c>
      <c r="R88" s="12" t="n">
        <f aca="false">SUM(K88:P88)</f>
        <v>2</v>
      </c>
      <c r="S88" s="12" t="n">
        <v>2</v>
      </c>
      <c r="T88" s="33" t="n">
        <f aca="false">IF(AND(Q88=3,S88=2),100,IF(AND(Q88=2,S88=2),60,IF(AND(Q88=1,S88=2),30,R88*20)))</f>
        <v>60</v>
      </c>
    </row>
    <row r="89" customFormat="false" ht="16.5" hidden="false" customHeight="true" outlineLevel="0" collapsed="false">
      <c r="B89" s="12" t="n">
        <v>87</v>
      </c>
      <c r="C89" s="12" t="s">
        <v>157</v>
      </c>
      <c r="D89" s="12" t="s">
        <v>158</v>
      </c>
      <c r="E89" s="12" t="n">
        <v>0</v>
      </c>
      <c r="F89" s="12" t="n">
        <v>0</v>
      </c>
      <c r="G89" s="12" t="n">
        <v>0</v>
      </c>
      <c r="H89" s="12" t="n">
        <v>0</v>
      </c>
      <c r="I89" s="12" t="n">
        <v>0</v>
      </c>
      <c r="J89" s="12" t="n">
        <f aca="false">SUM(E89:I89)</f>
        <v>0</v>
      </c>
      <c r="K89" s="12" t="n">
        <v>0</v>
      </c>
      <c r="L89" s="12" t="n">
        <v>0</v>
      </c>
      <c r="M89" s="12" t="n">
        <v>0</v>
      </c>
      <c r="N89" s="12" t="n">
        <v>0</v>
      </c>
      <c r="O89" s="12" t="n">
        <v>0</v>
      </c>
      <c r="P89" s="12" t="n">
        <v>1</v>
      </c>
      <c r="Q89" s="12" t="n">
        <f aca="false">SUM(N89:P89)</f>
        <v>1</v>
      </c>
      <c r="R89" s="12" t="n">
        <f aca="false">SUM(K89:P89)</f>
        <v>1</v>
      </c>
      <c r="S89" s="12" t="n">
        <v>1</v>
      </c>
      <c r="T89" s="33" t="n">
        <f aca="false">IF(AND(Q89=3,S89=2),100,IF(AND(Q89=2,S89=2),60,IF(AND(Q89=1,S89=2),30,R89*20)))</f>
        <v>20</v>
      </c>
    </row>
    <row r="90" customFormat="false" ht="16.5" hidden="false" customHeight="true" outlineLevel="0" collapsed="false">
      <c r="B90" s="12" t="n">
        <v>88</v>
      </c>
      <c r="C90" s="12" t="s">
        <v>159</v>
      </c>
      <c r="D90" s="12" t="s">
        <v>160</v>
      </c>
      <c r="E90" s="12" t="n">
        <v>1</v>
      </c>
      <c r="F90" s="12" t="n">
        <v>0</v>
      </c>
      <c r="G90" s="12" t="n">
        <v>0</v>
      </c>
      <c r="H90" s="12" t="n">
        <v>0</v>
      </c>
      <c r="I90" s="12" t="n">
        <v>0</v>
      </c>
      <c r="J90" s="12" t="n">
        <f aca="false">SUM(E90:I90)</f>
        <v>1</v>
      </c>
      <c r="K90" s="12" t="n">
        <v>0</v>
      </c>
      <c r="L90" s="12" t="n">
        <v>0</v>
      </c>
      <c r="M90" s="12" t="n">
        <v>0</v>
      </c>
      <c r="N90" s="12" t="n">
        <v>1</v>
      </c>
      <c r="O90" s="12" t="n">
        <v>0</v>
      </c>
      <c r="P90" s="12" t="n">
        <v>1</v>
      </c>
      <c r="Q90" s="12" t="n">
        <f aca="false">SUM(N90:P90)</f>
        <v>2</v>
      </c>
      <c r="R90" s="12" t="n">
        <f aca="false">SUM(K90:P90)</f>
        <v>2</v>
      </c>
      <c r="S90" s="12" t="n">
        <v>1</v>
      </c>
      <c r="T90" s="33" t="n">
        <f aca="false">IF(AND(Q90=3,S90=2),100,IF(AND(Q90=2,S90=2),60,IF(AND(Q90=1,S90=2),30,R90*20)))</f>
        <v>40</v>
      </c>
    </row>
    <row r="91" customFormat="false" ht="16.5" hidden="false" customHeight="true" outlineLevel="0" collapsed="false">
      <c r="B91" s="12" t="n">
        <v>89</v>
      </c>
      <c r="C91" s="12" t="s">
        <v>161</v>
      </c>
      <c r="D91" s="12" t="s">
        <v>162</v>
      </c>
      <c r="E91" s="12" t="n">
        <v>0</v>
      </c>
      <c r="F91" s="12" t="n">
        <v>0</v>
      </c>
      <c r="G91" s="12" t="n">
        <v>0</v>
      </c>
      <c r="H91" s="12" t="n">
        <v>0</v>
      </c>
      <c r="I91" s="12" t="n">
        <v>0</v>
      </c>
      <c r="J91" s="12" t="n">
        <f aca="false">SUM(E91:I91)</f>
        <v>0</v>
      </c>
      <c r="K91" s="12" t="n">
        <v>0</v>
      </c>
      <c r="L91" s="12" t="n">
        <v>0</v>
      </c>
      <c r="M91" s="12" t="n">
        <v>0</v>
      </c>
      <c r="N91" s="12" t="n">
        <v>1</v>
      </c>
      <c r="O91" s="12" t="n">
        <v>0</v>
      </c>
      <c r="P91" s="12" t="n">
        <v>1</v>
      </c>
      <c r="Q91" s="12" t="n">
        <f aca="false">SUM(N91:P91)</f>
        <v>2</v>
      </c>
      <c r="R91" s="12" t="n">
        <f aca="false">SUM(K91:P91)</f>
        <v>2</v>
      </c>
      <c r="S91" s="12" t="n">
        <v>2</v>
      </c>
      <c r="T91" s="33" t="n">
        <f aca="false">IF(AND(Q91=3,S91=2),100,IF(AND(Q91=2,S91=2),60,IF(AND(Q91=1,S91=2),30,R91*20)))</f>
        <v>60</v>
      </c>
    </row>
    <row r="92" customFormat="false" ht="16.5" hidden="false" customHeight="true" outlineLevel="0" collapsed="false">
      <c r="B92" s="12" t="n">
        <v>90</v>
      </c>
      <c r="C92" s="12" t="s">
        <v>163</v>
      </c>
      <c r="D92" s="12" t="s">
        <v>164</v>
      </c>
      <c r="E92" s="12" t="n">
        <v>0</v>
      </c>
      <c r="F92" s="12" t="n">
        <v>0</v>
      </c>
      <c r="G92" s="12" t="n">
        <v>0</v>
      </c>
      <c r="H92" s="12" t="n">
        <v>0</v>
      </c>
      <c r="I92" s="12" t="n">
        <v>1</v>
      </c>
      <c r="J92" s="12" t="n">
        <f aca="false">SUM(E92:I92)</f>
        <v>1</v>
      </c>
      <c r="K92" s="12" t="n">
        <v>0</v>
      </c>
      <c r="L92" s="12" t="n">
        <v>0</v>
      </c>
      <c r="M92" s="12" t="n">
        <v>0</v>
      </c>
      <c r="N92" s="12" t="n">
        <v>1</v>
      </c>
      <c r="O92" s="12" t="n">
        <v>0</v>
      </c>
      <c r="P92" s="12" t="n">
        <v>1</v>
      </c>
      <c r="Q92" s="12" t="n">
        <f aca="false">SUM(N92:P92)</f>
        <v>2</v>
      </c>
      <c r="R92" s="12" t="n">
        <f aca="false">SUM(K92:P92)</f>
        <v>2</v>
      </c>
      <c r="S92" s="12" t="n">
        <v>2</v>
      </c>
      <c r="T92" s="33" t="n">
        <f aca="false">IF(AND(Q92=3,S92=2),100,IF(AND(Q92=2,S92=2),60,IF(AND(Q92=1,S92=2),30,R92*20)))</f>
        <v>60</v>
      </c>
    </row>
    <row r="93" customFormat="false" ht="16.5" hidden="false" customHeight="true" outlineLevel="0" collapsed="false">
      <c r="B93" s="12" t="n">
        <v>91</v>
      </c>
      <c r="C93" s="12" t="s">
        <v>165</v>
      </c>
      <c r="D93" s="12" t="s">
        <v>166</v>
      </c>
      <c r="E93" s="12" t="n">
        <v>0</v>
      </c>
      <c r="F93" s="12" t="n">
        <v>1</v>
      </c>
      <c r="G93" s="12" t="n">
        <v>0</v>
      </c>
      <c r="H93" s="12" t="n">
        <v>0</v>
      </c>
      <c r="I93" s="12" t="n">
        <v>1</v>
      </c>
      <c r="J93" s="12" t="n">
        <f aca="false">SUM(E93:I93)</f>
        <v>2</v>
      </c>
      <c r="K93" s="12" t="n">
        <v>0</v>
      </c>
      <c r="L93" s="12" t="n">
        <v>0</v>
      </c>
      <c r="M93" s="12" t="n">
        <v>0</v>
      </c>
      <c r="N93" s="12" t="n">
        <v>1</v>
      </c>
      <c r="O93" s="12" t="n">
        <v>1</v>
      </c>
      <c r="P93" s="12" t="n">
        <v>1</v>
      </c>
      <c r="Q93" s="12" t="n">
        <f aca="false">SUM(N93:P93)</f>
        <v>3</v>
      </c>
      <c r="R93" s="12" t="n">
        <f aca="false">SUM(K93:P93)</f>
        <v>3</v>
      </c>
      <c r="S93" s="12" t="n">
        <v>1</v>
      </c>
      <c r="T93" s="33" t="n">
        <f aca="false">IF(AND(Q93=3,S93=2),100,IF(AND(Q93=2,S93=2),60,IF(AND(Q93=1,S93=2),30,R93*20)))</f>
        <v>60</v>
      </c>
    </row>
    <row r="94" customFormat="false" ht="16.5" hidden="false" customHeight="true" outlineLevel="0" collapsed="false">
      <c r="B94" s="12" t="n">
        <v>92</v>
      </c>
      <c r="C94" s="12" t="s">
        <v>167</v>
      </c>
      <c r="D94" s="12" t="s">
        <v>168</v>
      </c>
      <c r="E94" s="12" t="n">
        <v>1</v>
      </c>
      <c r="F94" s="12" t="n">
        <v>1</v>
      </c>
      <c r="G94" s="12" t="n">
        <v>1</v>
      </c>
      <c r="H94" s="12" t="n">
        <v>1</v>
      </c>
      <c r="I94" s="12" t="n">
        <v>1</v>
      </c>
      <c r="J94" s="12" t="n">
        <f aca="false">SUM(E94:I94)</f>
        <v>5</v>
      </c>
      <c r="K94" s="12" t="n">
        <v>1</v>
      </c>
      <c r="L94" s="12" t="n">
        <v>1</v>
      </c>
      <c r="M94" s="12" t="n">
        <v>1</v>
      </c>
      <c r="N94" s="12" t="n">
        <v>1</v>
      </c>
      <c r="O94" s="12" t="n">
        <v>1</v>
      </c>
      <c r="P94" s="12" t="n">
        <v>1</v>
      </c>
      <c r="Q94" s="12" t="n">
        <f aca="false">SUM(N94:P94)</f>
        <v>3</v>
      </c>
      <c r="R94" s="12" t="n">
        <f aca="false">SUM(K94:P94)</f>
        <v>6</v>
      </c>
      <c r="S94" s="12" t="n">
        <v>2</v>
      </c>
      <c r="T94" s="33" t="n">
        <f aca="false">IF(AND(Q94=3,S94=2),100,IF(AND(Q94=2,S94=2),60,IF(AND(Q94=1,S94=2),30,R94*20)))</f>
        <v>100</v>
      </c>
    </row>
    <row r="95" customFormat="false" ht="16.5" hidden="false" customHeight="true" outlineLevel="0" collapsed="false">
      <c r="B95" s="12" t="n">
        <v>93</v>
      </c>
      <c r="C95" s="12" t="s">
        <v>167</v>
      </c>
      <c r="D95" s="12" t="s">
        <v>259</v>
      </c>
      <c r="E95" s="12" t="n">
        <v>1</v>
      </c>
      <c r="F95" s="12" t="n">
        <v>1</v>
      </c>
      <c r="G95" s="12" t="n">
        <v>1</v>
      </c>
      <c r="H95" s="12" t="n">
        <v>0</v>
      </c>
      <c r="I95" s="12" t="n">
        <v>1</v>
      </c>
      <c r="J95" s="12" t="n">
        <f aca="false">SUM(E95:I95)</f>
        <v>4</v>
      </c>
      <c r="K95" s="12" t="n">
        <v>0</v>
      </c>
      <c r="L95" s="12" t="n">
        <v>0</v>
      </c>
      <c r="M95" s="12" t="n">
        <v>0</v>
      </c>
      <c r="N95" s="12" t="n">
        <v>1</v>
      </c>
      <c r="O95" s="12" t="n">
        <v>1</v>
      </c>
      <c r="P95" s="12" t="n">
        <v>1</v>
      </c>
      <c r="Q95" s="12" t="n">
        <f aca="false">SUM(N95:P95)</f>
        <v>3</v>
      </c>
      <c r="R95" s="12" t="n">
        <f aca="false">SUM(K95:P95)</f>
        <v>3</v>
      </c>
      <c r="S95" s="12" t="n">
        <v>2</v>
      </c>
      <c r="T95" s="33" t="n">
        <f aca="false">IF(AND(Q95=3,S95=2),100,IF(AND(Q95=2,S95=2),60,IF(AND(Q95=1,S95=2),30,R95*20)))</f>
        <v>100</v>
      </c>
    </row>
    <row r="96" customFormat="false" ht="16.5" hidden="false" customHeight="true" outlineLevel="0" collapsed="false">
      <c r="B96" s="12" t="n">
        <v>94</v>
      </c>
      <c r="C96" s="12" t="s">
        <v>170</v>
      </c>
      <c r="D96" s="12" t="s">
        <v>171</v>
      </c>
      <c r="E96" s="12" t="n">
        <v>0</v>
      </c>
      <c r="F96" s="12" t="n">
        <v>1</v>
      </c>
      <c r="G96" s="12" t="n">
        <v>0</v>
      </c>
      <c r="H96" s="12" t="n">
        <v>0</v>
      </c>
      <c r="I96" s="12" t="n">
        <v>0</v>
      </c>
      <c r="J96" s="12" t="n">
        <f aca="false">SUM(E96:I96)</f>
        <v>1</v>
      </c>
      <c r="K96" s="12" t="n">
        <v>0</v>
      </c>
      <c r="L96" s="12" t="n">
        <v>0</v>
      </c>
      <c r="M96" s="12" t="n">
        <v>0</v>
      </c>
      <c r="N96" s="12" t="n">
        <v>1</v>
      </c>
      <c r="O96" s="12" t="n">
        <v>1</v>
      </c>
      <c r="P96" s="12" t="n">
        <v>1</v>
      </c>
      <c r="Q96" s="12" t="n">
        <f aca="false">SUM(N96:P96)</f>
        <v>3</v>
      </c>
      <c r="R96" s="12" t="n">
        <f aca="false">SUM(K96:P96)</f>
        <v>3</v>
      </c>
      <c r="S96" s="12" t="n">
        <v>1</v>
      </c>
      <c r="T96" s="33" t="n">
        <f aca="false">IF(AND(Q96=3,S96=2),100,IF(AND(Q96=2,S96=2),60,IF(AND(Q96=1,S96=2),30,R96*20)))</f>
        <v>60</v>
      </c>
    </row>
    <row r="97" customFormat="false" ht="16.5" hidden="false" customHeight="true" outlineLevel="0" collapsed="false">
      <c r="B97" s="12" t="n">
        <v>95</v>
      </c>
      <c r="C97" s="12" t="s">
        <v>170</v>
      </c>
      <c r="D97" s="12" t="s">
        <v>172</v>
      </c>
      <c r="E97" s="12" t="n">
        <v>1</v>
      </c>
      <c r="F97" s="12" t="n">
        <v>1</v>
      </c>
      <c r="G97" s="12" t="n">
        <v>1</v>
      </c>
      <c r="H97" s="12" t="n">
        <v>1</v>
      </c>
      <c r="I97" s="12" t="n">
        <v>1</v>
      </c>
      <c r="J97" s="12" t="n">
        <f aca="false">SUM(E97:I97)</f>
        <v>5</v>
      </c>
      <c r="K97" s="12" t="n">
        <v>1</v>
      </c>
      <c r="L97" s="12" t="n">
        <v>1</v>
      </c>
      <c r="M97" s="12" t="n">
        <v>1</v>
      </c>
      <c r="N97" s="12" t="n">
        <v>1</v>
      </c>
      <c r="O97" s="12" t="n">
        <v>1</v>
      </c>
      <c r="P97" s="12" t="n">
        <v>1</v>
      </c>
      <c r="Q97" s="12" t="n">
        <f aca="false">SUM(N97:P97)</f>
        <v>3</v>
      </c>
      <c r="R97" s="12" t="n">
        <f aca="false">SUM(K97:P97)</f>
        <v>6</v>
      </c>
      <c r="S97" s="12" t="n">
        <v>2</v>
      </c>
      <c r="T97" s="33" t="n">
        <f aca="false">IF(AND(Q97=3,S97=2),100,IF(AND(Q97=2,S97=2),60,IF(AND(Q97=1,S97=2),30,R97*20)))</f>
        <v>100</v>
      </c>
    </row>
    <row r="98" customFormat="false" ht="16.5" hidden="false" customHeight="true" outlineLevel="0" collapsed="false">
      <c r="B98" s="12" t="n">
        <v>96</v>
      </c>
      <c r="C98" s="12" t="s">
        <v>173</v>
      </c>
      <c r="D98" s="12" t="s">
        <v>174</v>
      </c>
      <c r="E98" s="12" t="n">
        <v>1</v>
      </c>
      <c r="F98" s="12" t="n">
        <v>0</v>
      </c>
      <c r="G98" s="12" t="n">
        <v>1</v>
      </c>
      <c r="H98" s="12" t="n">
        <v>0</v>
      </c>
      <c r="I98" s="12" t="n">
        <v>1</v>
      </c>
      <c r="J98" s="12" t="n">
        <f aca="false">SUM(E98:I98)</f>
        <v>3</v>
      </c>
      <c r="K98" s="12" t="n">
        <v>0</v>
      </c>
      <c r="L98" s="12" t="n">
        <v>0</v>
      </c>
      <c r="M98" s="12" t="n">
        <v>0</v>
      </c>
      <c r="N98" s="12" t="n">
        <v>1</v>
      </c>
      <c r="O98" s="12" t="n">
        <v>1</v>
      </c>
      <c r="P98" s="12" t="n">
        <v>1</v>
      </c>
      <c r="Q98" s="12" t="n">
        <f aca="false">SUM(N98:P98)</f>
        <v>3</v>
      </c>
      <c r="R98" s="12" t="n">
        <f aca="false">SUM(K98:P98)</f>
        <v>3</v>
      </c>
      <c r="S98" s="12" t="n">
        <v>1</v>
      </c>
      <c r="T98" s="33" t="n">
        <f aca="false">IF(AND(Q98=3,S98=2),100,IF(AND(Q98=2,S98=2),60,IF(AND(Q98=1,S98=2),30,R98*20)))</f>
        <v>60</v>
      </c>
    </row>
  </sheetData>
  <mergeCells count="7">
    <mergeCell ref="B1:B2"/>
    <mergeCell ref="C1:C2"/>
    <mergeCell ref="D1:D2"/>
    <mergeCell ref="E1:J1"/>
    <mergeCell ref="K1:Q1"/>
    <mergeCell ref="R1:S2"/>
    <mergeCell ref="T1:T2"/>
  </mergeCells>
  <conditionalFormatting sqref="T3:T1048576">
    <cfRule type="cellIs" priority="2" operator="greaterThan" aboveAverage="0" equalAverage="0" bottom="0" percent="0" rank="0" text="" dxfId="0">
      <formula>100</formula>
    </cfRule>
  </conditionalFormatting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P27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ColWidth="8.6875" defaultRowHeight="15" zeroHeight="false" outlineLevelRow="0" outlineLevelCol="0"/>
  <cols>
    <col collapsed="false" customWidth="true" hidden="false" outlineLevel="0" max="1" min="1" style="0" width="11.86"/>
    <col collapsed="false" customWidth="true" hidden="false" outlineLevel="0" max="2" min="2" style="0" width="18.29"/>
    <col collapsed="false" customWidth="true" hidden="false" outlineLevel="0" max="3" min="3" style="0" width="78.71"/>
    <col collapsed="false" customWidth="true" hidden="false" outlineLevel="0" max="4" min="4" style="0" width="7.42"/>
  </cols>
  <sheetData>
    <row r="1" customFormat="false" ht="15" hidden="false" customHeight="true" outlineLevel="0" collapsed="false">
      <c r="A1" s="1" t="s">
        <v>0</v>
      </c>
      <c r="B1" s="1" t="s">
        <v>1</v>
      </c>
      <c r="C1" s="1" t="s">
        <v>2</v>
      </c>
      <c r="D1" s="2" t="s">
        <v>260</v>
      </c>
      <c r="E1" s="2"/>
      <c r="F1" s="2"/>
      <c r="G1" s="2" t="s">
        <v>261</v>
      </c>
      <c r="H1" s="2"/>
      <c r="I1" s="2"/>
      <c r="J1" s="2" t="s">
        <v>262</v>
      </c>
      <c r="K1" s="2"/>
      <c r="L1" s="2"/>
      <c r="M1" s="2"/>
      <c r="N1" s="26" t="s">
        <v>6</v>
      </c>
    </row>
    <row r="2" customFormat="false" ht="152.25" hidden="false" customHeight="false" outlineLevel="0" collapsed="false">
      <c r="A2" s="1"/>
      <c r="B2" s="1"/>
      <c r="C2" s="1"/>
      <c r="D2" s="4" t="s">
        <v>263</v>
      </c>
      <c r="E2" s="20" t="s">
        <v>264</v>
      </c>
      <c r="F2" s="20" t="s">
        <v>265</v>
      </c>
      <c r="G2" s="4" t="s">
        <v>266</v>
      </c>
      <c r="H2" s="20" t="s">
        <v>267</v>
      </c>
      <c r="I2" s="20" t="s">
        <v>268</v>
      </c>
      <c r="J2" s="4" t="s">
        <v>269</v>
      </c>
      <c r="K2" s="4" t="s">
        <v>270</v>
      </c>
      <c r="L2" s="4" t="s">
        <v>271</v>
      </c>
      <c r="M2" s="4" t="s">
        <v>272</v>
      </c>
      <c r="N2" s="26"/>
    </row>
    <row r="3" s="36" customFormat="true" ht="15" hidden="false" customHeight="false" outlineLevel="0" collapsed="false">
      <c r="A3" s="34"/>
      <c r="B3" s="34"/>
      <c r="C3" s="34"/>
      <c r="D3" s="35"/>
      <c r="E3" s="35" t="n">
        <v>100</v>
      </c>
      <c r="F3" s="35" t="n">
        <f aca="false">E3*0.3</f>
        <v>30</v>
      </c>
      <c r="G3" s="35"/>
      <c r="H3" s="35" t="n">
        <v>100</v>
      </c>
      <c r="I3" s="35" t="n">
        <f aca="false">H3*0.4</f>
        <v>40</v>
      </c>
      <c r="J3" s="35"/>
      <c r="K3" s="35"/>
      <c r="L3" s="35" t="n">
        <v>100</v>
      </c>
      <c r="M3" s="35" t="n">
        <f aca="false">L3*0.3</f>
        <v>30</v>
      </c>
      <c r="N3" s="35" t="n">
        <f aca="false">F3+I3+M3</f>
        <v>100</v>
      </c>
    </row>
    <row r="4" s="36" customFormat="true" ht="15" hidden="false" customHeight="false" outlineLevel="0" collapsed="false">
      <c r="A4" s="34" t="n">
        <v>1</v>
      </c>
      <c r="B4" s="34" t="s">
        <v>19</v>
      </c>
      <c r="C4" s="34" t="s">
        <v>20</v>
      </c>
      <c r="D4" s="34" t="n">
        <v>1</v>
      </c>
      <c r="E4" s="37" t="n">
        <f aca="false">IF(D4&lt;=4,D4*20,100)</f>
        <v>20</v>
      </c>
      <c r="F4" s="34" t="n">
        <f aca="false">E4*0.3</f>
        <v>6</v>
      </c>
      <c r="G4" s="34" t="n">
        <v>3</v>
      </c>
      <c r="H4" s="38" t="n">
        <v>60</v>
      </c>
      <c r="I4" s="38" t="n">
        <f aca="false">H4*0.4</f>
        <v>24</v>
      </c>
      <c r="J4" s="37" t="n">
        <v>5</v>
      </c>
      <c r="K4" s="37" t="n">
        <v>5</v>
      </c>
      <c r="L4" s="37" t="n">
        <f aca="false">J4/K4*100</f>
        <v>100</v>
      </c>
      <c r="M4" s="37" t="n">
        <f aca="false">L4*0.3</f>
        <v>30</v>
      </c>
      <c r="N4" s="38" t="n">
        <f aca="false">F4+I4+M4</f>
        <v>60</v>
      </c>
      <c r="P4" s="39"/>
    </row>
    <row r="5" s="36" customFormat="true" ht="15" hidden="false" customHeight="false" outlineLevel="0" collapsed="false">
      <c r="A5" s="34" t="n">
        <v>2</v>
      </c>
      <c r="B5" s="34" t="s">
        <v>21</v>
      </c>
      <c r="C5" s="34" t="s">
        <v>22</v>
      </c>
      <c r="D5" s="34" t="n">
        <v>4</v>
      </c>
      <c r="E5" s="37" t="n">
        <f aca="false">IF(D5&lt;=4,D5*20,100)</f>
        <v>80</v>
      </c>
      <c r="F5" s="34" t="n">
        <f aca="false">E5*0.3</f>
        <v>24</v>
      </c>
      <c r="G5" s="34" t="n">
        <v>5</v>
      </c>
      <c r="H5" s="37" t="n">
        <v>100</v>
      </c>
      <c r="I5" s="37" t="n">
        <f aca="false">H5*0.4</f>
        <v>40</v>
      </c>
      <c r="J5" s="37" t="n">
        <v>39</v>
      </c>
      <c r="K5" s="37" t="n">
        <v>40</v>
      </c>
      <c r="L5" s="38" t="n">
        <v>97</v>
      </c>
      <c r="M5" s="38" t="n">
        <f aca="false">L5*0.3</f>
        <v>29.1</v>
      </c>
      <c r="N5" s="38" t="n">
        <f aca="false">F5+I5+M5</f>
        <v>93.1</v>
      </c>
      <c r="P5" s="39"/>
    </row>
    <row r="6" s="36" customFormat="true" ht="13.5" hidden="false" customHeight="true" outlineLevel="0" collapsed="false">
      <c r="A6" s="34" t="n">
        <v>3</v>
      </c>
      <c r="B6" s="34" t="s">
        <v>23</v>
      </c>
      <c r="C6" s="34" t="s">
        <v>24</v>
      </c>
      <c r="D6" s="34" t="n">
        <v>4</v>
      </c>
      <c r="E6" s="37" t="n">
        <f aca="false">IF(D6&lt;=4,D6*20,100)</f>
        <v>80</v>
      </c>
      <c r="F6" s="34" t="n">
        <f aca="false">E6*0.3</f>
        <v>24</v>
      </c>
      <c r="G6" s="34" t="n">
        <v>5</v>
      </c>
      <c r="H6" s="37" t="n">
        <v>100</v>
      </c>
      <c r="I6" s="37" t="n">
        <f aca="false">H6*0.4</f>
        <v>40</v>
      </c>
      <c r="J6" s="37" t="n">
        <v>14</v>
      </c>
      <c r="K6" s="37" t="n">
        <v>14</v>
      </c>
      <c r="L6" s="37" t="n">
        <f aca="false">J6/K6*100</f>
        <v>100</v>
      </c>
      <c r="M6" s="37" t="n">
        <f aca="false">L6*0.3</f>
        <v>30</v>
      </c>
      <c r="N6" s="37" t="n">
        <f aca="false">F6+I6+M6</f>
        <v>94</v>
      </c>
      <c r="P6" s="39"/>
    </row>
    <row r="7" s="36" customFormat="true" ht="15" hidden="false" customHeight="false" outlineLevel="0" collapsed="false">
      <c r="A7" s="34" t="n">
        <v>4</v>
      </c>
      <c r="B7" s="34" t="s">
        <v>25</v>
      </c>
      <c r="C7" s="34" t="s">
        <v>26</v>
      </c>
      <c r="D7" s="34" t="n">
        <v>2</v>
      </c>
      <c r="E7" s="37" t="n">
        <f aca="false">IF(D7&lt;=4,D7*20,100)</f>
        <v>40</v>
      </c>
      <c r="F7" s="34" t="n">
        <f aca="false">E7*0.3</f>
        <v>12</v>
      </c>
      <c r="G7" s="34" t="n">
        <v>3</v>
      </c>
      <c r="H7" s="38" t="n">
        <v>60</v>
      </c>
      <c r="I7" s="38" t="n">
        <f aca="false">H7*0.4</f>
        <v>24</v>
      </c>
      <c r="J7" s="37" t="n">
        <v>4</v>
      </c>
      <c r="K7" s="37" t="n">
        <v>5</v>
      </c>
      <c r="L7" s="37" t="n">
        <f aca="false">J7/K7*100</f>
        <v>80</v>
      </c>
      <c r="M7" s="37" t="n">
        <f aca="false">L7*0.3</f>
        <v>24</v>
      </c>
      <c r="N7" s="38" t="n">
        <f aca="false">F7+I7+M7</f>
        <v>60</v>
      </c>
      <c r="P7" s="39"/>
    </row>
    <row r="8" s="36" customFormat="true" ht="15" hidden="false" customHeight="false" outlineLevel="0" collapsed="false">
      <c r="A8" s="34" t="n">
        <v>5</v>
      </c>
      <c r="B8" s="34" t="s">
        <v>25</v>
      </c>
      <c r="C8" s="34" t="s">
        <v>27</v>
      </c>
      <c r="D8" s="34" t="n">
        <v>4</v>
      </c>
      <c r="E8" s="37" t="n">
        <f aca="false">IF(D8&lt;=4,D8*20,100)</f>
        <v>80</v>
      </c>
      <c r="F8" s="34" t="n">
        <f aca="false">E8*0.3</f>
        <v>24</v>
      </c>
      <c r="G8" s="34" t="n">
        <v>5</v>
      </c>
      <c r="H8" s="37" t="n">
        <v>100</v>
      </c>
      <c r="I8" s="37" t="n">
        <f aca="false">H8*0.4</f>
        <v>40</v>
      </c>
      <c r="J8" s="37" t="n">
        <v>61</v>
      </c>
      <c r="K8" s="37" t="n">
        <v>62</v>
      </c>
      <c r="L8" s="38" t="n">
        <v>98</v>
      </c>
      <c r="M8" s="38" t="n">
        <f aca="false">L8*0.3</f>
        <v>29.4</v>
      </c>
      <c r="N8" s="38" t="n">
        <f aca="false">F8+I8+M8</f>
        <v>93.4</v>
      </c>
      <c r="P8" s="39"/>
    </row>
    <row r="9" s="36" customFormat="true" ht="15" hidden="false" customHeight="false" outlineLevel="0" collapsed="false">
      <c r="A9" s="34" t="n">
        <v>6</v>
      </c>
      <c r="B9" s="34" t="s">
        <v>25</v>
      </c>
      <c r="C9" s="34" t="s">
        <v>28</v>
      </c>
      <c r="D9" s="34" t="n">
        <v>4</v>
      </c>
      <c r="E9" s="37" t="n">
        <f aca="false">IF(D9&lt;=4,D9*20,100)</f>
        <v>80</v>
      </c>
      <c r="F9" s="34" t="n">
        <f aca="false">E9*0.3</f>
        <v>24</v>
      </c>
      <c r="G9" s="34" t="n">
        <v>5</v>
      </c>
      <c r="H9" s="37" t="n">
        <v>100</v>
      </c>
      <c r="I9" s="37" t="n">
        <f aca="false">H9*0.4</f>
        <v>40</v>
      </c>
      <c r="J9" s="37" t="n">
        <v>3</v>
      </c>
      <c r="K9" s="37" t="n">
        <v>3</v>
      </c>
      <c r="L9" s="37" t="n">
        <f aca="false">J9/K9*100</f>
        <v>100</v>
      </c>
      <c r="M9" s="37" t="n">
        <f aca="false">L9*0.3</f>
        <v>30</v>
      </c>
      <c r="N9" s="37" t="n">
        <f aca="false">F9+I9+M9</f>
        <v>94</v>
      </c>
      <c r="P9" s="39"/>
    </row>
    <row r="10" s="36" customFormat="true" ht="15" hidden="false" customHeight="false" outlineLevel="0" collapsed="false">
      <c r="A10" s="34" t="n">
        <v>7</v>
      </c>
      <c r="B10" s="34" t="s">
        <v>25</v>
      </c>
      <c r="C10" s="34" t="s">
        <v>29</v>
      </c>
      <c r="D10" s="34" t="n">
        <v>4</v>
      </c>
      <c r="E10" s="37" t="n">
        <f aca="false">IF(D10&lt;=4,D10*20,100)</f>
        <v>80</v>
      </c>
      <c r="F10" s="34" t="n">
        <f aca="false">E10*0.3</f>
        <v>24</v>
      </c>
      <c r="G10" s="34" t="n">
        <v>5</v>
      </c>
      <c r="H10" s="37" t="n">
        <v>100</v>
      </c>
      <c r="I10" s="37" t="n">
        <f aca="false">H10*0.4</f>
        <v>40</v>
      </c>
      <c r="J10" s="34" t="n">
        <v>20</v>
      </c>
      <c r="K10" s="34" t="n">
        <v>20</v>
      </c>
      <c r="L10" s="37" t="n">
        <f aca="false">J10/K10*100</f>
        <v>100</v>
      </c>
      <c r="M10" s="37" t="n">
        <f aca="false">L10*0.3</f>
        <v>30</v>
      </c>
      <c r="N10" s="37" t="n">
        <f aca="false">F10+I10+M10</f>
        <v>94</v>
      </c>
      <c r="P10" s="39"/>
    </row>
    <row r="11" s="36" customFormat="true" ht="15" hidden="false" customHeight="false" outlineLevel="0" collapsed="false">
      <c r="A11" s="34" t="n">
        <v>8</v>
      </c>
      <c r="B11" s="34" t="s">
        <v>25</v>
      </c>
      <c r="C11" s="34" t="s">
        <v>30</v>
      </c>
      <c r="D11" s="34" t="n">
        <v>1</v>
      </c>
      <c r="E11" s="37" t="n">
        <f aca="false">IF(D11&lt;=4,D11*20,100)</f>
        <v>20</v>
      </c>
      <c r="F11" s="34" t="n">
        <f aca="false">E11*0.3</f>
        <v>6</v>
      </c>
      <c r="G11" s="34" t="n">
        <v>2</v>
      </c>
      <c r="H11" s="38" t="n">
        <v>40</v>
      </c>
      <c r="I11" s="38" t="n">
        <f aca="false">H11*0.4</f>
        <v>16</v>
      </c>
      <c r="J11" s="34" t="n">
        <v>34</v>
      </c>
      <c r="K11" s="34" t="n">
        <v>36</v>
      </c>
      <c r="L11" s="38" t="n">
        <v>94</v>
      </c>
      <c r="M11" s="38" t="n">
        <f aca="false">L11*0.3</f>
        <v>28.2</v>
      </c>
      <c r="N11" s="38" t="n">
        <f aca="false">F11+I11+M11</f>
        <v>50.2</v>
      </c>
      <c r="P11" s="39"/>
    </row>
    <row r="12" s="36" customFormat="true" ht="15" hidden="false" customHeight="false" outlineLevel="0" collapsed="false">
      <c r="A12" s="34" t="n">
        <v>9</v>
      </c>
      <c r="B12" s="34" t="s">
        <v>25</v>
      </c>
      <c r="C12" s="34" t="s">
        <v>31</v>
      </c>
      <c r="D12" s="34" t="n">
        <v>0</v>
      </c>
      <c r="E12" s="37" t="n">
        <f aca="false">IF(D12&lt;=4,D12*20,100)</f>
        <v>0</v>
      </c>
      <c r="F12" s="34" t="n">
        <f aca="false">E12*0.3</f>
        <v>0</v>
      </c>
      <c r="G12" s="34" t="n">
        <v>3</v>
      </c>
      <c r="H12" s="37" t="n">
        <v>60</v>
      </c>
      <c r="I12" s="37" t="n">
        <f aca="false">H12*0.4</f>
        <v>24</v>
      </c>
      <c r="J12" s="34" t="n">
        <v>5</v>
      </c>
      <c r="K12" s="34" t="n">
        <v>8</v>
      </c>
      <c r="L12" s="38" t="n">
        <v>62.1</v>
      </c>
      <c r="M12" s="38" t="n">
        <f aca="false">L12*0.3</f>
        <v>18.63</v>
      </c>
      <c r="N12" s="38" t="n">
        <f aca="false">F12+I12+M12</f>
        <v>42.63</v>
      </c>
      <c r="P12" s="39"/>
    </row>
    <row r="13" s="36" customFormat="true" ht="15" hidden="false" customHeight="false" outlineLevel="0" collapsed="false">
      <c r="A13" s="34" t="n">
        <v>10</v>
      </c>
      <c r="B13" s="34" t="s">
        <v>25</v>
      </c>
      <c r="C13" s="34" t="s">
        <v>32</v>
      </c>
      <c r="D13" s="34" t="n">
        <v>0</v>
      </c>
      <c r="E13" s="37" t="n">
        <f aca="false">IF(D13&lt;=4,D13*20,100)</f>
        <v>0</v>
      </c>
      <c r="F13" s="34" t="n">
        <f aca="false">E13*0.3</f>
        <v>0</v>
      </c>
      <c r="G13" s="34" t="n">
        <v>2</v>
      </c>
      <c r="H13" s="37" t="n">
        <v>40</v>
      </c>
      <c r="I13" s="37" t="n">
        <f aca="false">H13*0.4</f>
        <v>16</v>
      </c>
      <c r="J13" s="34" t="n">
        <v>50</v>
      </c>
      <c r="K13" s="34" t="n">
        <v>51</v>
      </c>
      <c r="L13" s="37" t="n">
        <f aca="false">J13/K13*100</f>
        <v>98.0392156862745</v>
      </c>
      <c r="M13" s="37" t="n">
        <f aca="false">L13*0.3</f>
        <v>29.4117647058823</v>
      </c>
      <c r="N13" s="37" t="n">
        <f aca="false">F13+I13+M13</f>
        <v>45.4117647058824</v>
      </c>
      <c r="P13" s="39"/>
    </row>
    <row r="14" s="36" customFormat="true" ht="15" hidden="false" customHeight="false" outlineLevel="0" collapsed="false">
      <c r="A14" s="34" t="n">
        <v>11</v>
      </c>
      <c r="B14" s="34" t="s">
        <v>25</v>
      </c>
      <c r="C14" s="34" t="s">
        <v>33</v>
      </c>
      <c r="D14" s="34" t="n">
        <v>2</v>
      </c>
      <c r="E14" s="37" t="n">
        <f aca="false">IF(D14&lt;=4,D14*20,100)</f>
        <v>40</v>
      </c>
      <c r="F14" s="34" t="n">
        <f aca="false">E14*0.3</f>
        <v>12</v>
      </c>
      <c r="G14" s="34" t="n">
        <v>1</v>
      </c>
      <c r="H14" s="37" t="n">
        <v>20</v>
      </c>
      <c r="I14" s="37" t="n">
        <f aca="false">H14*0.4</f>
        <v>8</v>
      </c>
      <c r="J14" s="34" t="n">
        <v>3</v>
      </c>
      <c r="K14" s="34" t="n">
        <v>3</v>
      </c>
      <c r="L14" s="37" t="n">
        <f aca="false">J14/K14*100</f>
        <v>100</v>
      </c>
      <c r="M14" s="37" t="n">
        <f aca="false">L14*0.3</f>
        <v>30</v>
      </c>
      <c r="N14" s="37" t="n">
        <f aca="false">F14+I14+M14</f>
        <v>50</v>
      </c>
      <c r="P14" s="39"/>
    </row>
    <row r="15" s="36" customFormat="true" ht="15" hidden="false" customHeight="false" outlineLevel="0" collapsed="false">
      <c r="A15" s="34" t="n">
        <v>12</v>
      </c>
      <c r="B15" s="34" t="s">
        <v>25</v>
      </c>
      <c r="C15" s="34" t="s">
        <v>34</v>
      </c>
      <c r="D15" s="34" t="n">
        <v>1</v>
      </c>
      <c r="E15" s="37" t="n">
        <f aca="false">IF(D15&lt;=4,D15*20,100)</f>
        <v>20</v>
      </c>
      <c r="F15" s="34" t="n">
        <f aca="false">E15*0.3</f>
        <v>6</v>
      </c>
      <c r="G15" s="34" t="n">
        <v>2</v>
      </c>
      <c r="H15" s="38" t="n">
        <v>40</v>
      </c>
      <c r="I15" s="38" t="n">
        <f aca="false">H15*0.4</f>
        <v>16</v>
      </c>
      <c r="J15" s="34" t="n">
        <v>28</v>
      </c>
      <c r="K15" s="34" t="n">
        <v>29</v>
      </c>
      <c r="L15" s="38" t="n">
        <v>96</v>
      </c>
      <c r="M15" s="38" t="n">
        <f aca="false">L15*0.3</f>
        <v>28.8</v>
      </c>
      <c r="N15" s="38" t="n">
        <f aca="false">F15+I15+M15</f>
        <v>50.8</v>
      </c>
      <c r="P15" s="39"/>
    </row>
    <row r="16" s="36" customFormat="true" ht="15" hidden="false" customHeight="false" outlineLevel="0" collapsed="false">
      <c r="A16" s="34" t="n">
        <v>13</v>
      </c>
      <c r="B16" s="34" t="s">
        <v>25</v>
      </c>
      <c r="C16" s="9" t="s">
        <v>35</v>
      </c>
      <c r="D16" s="34" t="n">
        <v>1</v>
      </c>
      <c r="E16" s="37" t="n">
        <f aca="false">IF(D16&lt;=4,D16*20,100)</f>
        <v>20</v>
      </c>
      <c r="F16" s="34" t="n">
        <f aca="false">E16*0.3</f>
        <v>6</v>
      </c>
      <c r="G16" s="34" t="n">
        <v>1</v>
      </c>
      <c r="H16" s="37" t="n">
        <v>20</v>
      </c>
      <c r="I16" s="37" t="n">
        <f aca="false">H16*0.4</f>
        <v>8</v>
      </c>
      <c r="J16" s="34" t="n">
        <v>14</v>
      </c>
      <c r="K16" s="34" t="n">
        <v>14</v>
      </c>
      <c r="L16" s="37" t="n">
        <f aca="false">J16/K16*100</f>
        <v>100</v>
      </c>
      <c r="M16" s="37" t="n">
        <f aca="false">L16*0.3</f>
        <v>30</v>
      </c>
      <c r="N16" s="37" t="n">
        <f aca="false">F16+I16+M16</f>
        <v>44</v>
      </c>
      <c r="P16" s="39"/>
    </row>
    <row r="17" s="36" customFormat="true" ht="15" hidden="false" customHeight="false" outlineLevel="0" collapsed="false">
      <c r="A17" s="34" t="n">
        <v>14</v>
      </c>
      <c r="B17" s="34" t="s">
        <v>25</v>
      </c>
      <c r="C17" s="9" t="s">
        <v>36</v>
      </c>
      <c r="D17" s="34" t="n">
        <v>1</v>
      </c>
      <c r="E17" s="37" t="n">
        <f aca="false">IF(D17&lt;=4,D17*20,100)</f>
        <v>20</v>
      </c>
      <c r="F17" s="34" t="n">
        <f aca="false">E17*0.3</f>
        <v>6</v>
      </c>
      <c r="G17" s="34" t="n">
        <v>2</v>
      </c>
      <c r="H17" s="37" t="n">
        <v>40</v>
      </c>
      <c r="I17" s="37" t="n">
        <f aca="false">H17*0.4</f>
        <v>16</v>
      </c>
      <c r="J17" s="34" t="n">
        <v>3</v>
      </c>
      <c r="K17" s="34" t="n">
        <v>3</v>
      </c>
      <c r="L17" s="37" t="n">
        <f aca="false">J17/K17*100</f>
        <v>100</v>
      </c>
      <c r="M17" s="37" t="n">
        <f aca="false">L17*0.3</f>
        <v>30</v>
      </c>
      <c r="N17" s="37" t="n">
        <f aca="false">F17+I17+M17</f>
        <v>52</v>
      </c>
      <c r="P17" s="39"/>
    </row>
    <row r="18" s="36" customFormat="true" ht="15" hidden="false" customHeight="false" outlineLevel="0" collapsed="false">
      <c r="A18" s="34" t="n">
        <v>15</v>
      </c>
      <c r="B18" s="34" t="s">
        <v>25</v>
      </c>
      <c r="C18" s="34" t="s">
        <v>37</v>
      </c>
      <c r="D18" s="34" t="n">
        <v>3</v>
      </c>
      <c r="E18" s="37" t="n">
        <f aca="false">IF(D18&lt;=4,D18*20,100)</f>
        <v>60</v>
      </c>
      <c r="F18" s="34" t="n">
        <f aca="false">E18*0.3</f>
        <v>18</v>
      </c>
      <c r="G18" s="34" t="n">
        <v>3</v>
      </c>
      <c r="H18" s="37" t="n">
        <v>60</v>
      </c>
      <c r="I18" s="37" t="n">
        <f aca="false">H18*0.4</f>
        <v>24</v>
      </c>
      <c r="J18" s="34" t="n">
        <v>23</v>
      </c>
      <c r="K18" s="34" t="n">
        <v>25</v>
      </c>
      <c r="L18" s="37" t="n">
        <f aca="false">J18/K18*100</f>
        <v>92</v>
      </c>
      <c r="M18" s="37" t="n">
        <f aca="false">L18*0.3</f>
        <v>27.6</v>
      </c>
      <c r="N18" s="37" t="n">
        <f aca="false">F18+I18+M18</f>
        <v>69.6</v>
      </c>
      <c r="P18" s="39"/>
    </row>
    <row r="19" s="36" customFormat="true" ht="15" hidden="false" customHeight="false" outlineLevel="0" collapsed="false">
      <c r="A19" s="34" t="n">
        <v>16</v>
      </c>
      <c r="B19" s="34" t="s">
        <v>25</v>
      </c>
      <c r="C19" s="34" t="s">
        <v>38</v>
      </c>
      <c r="D19" s="34" t="n">
        <v>2</v>
      </c>
      <c r="E19" s="37" t="n">
        <f aca="false">IF(D19&lt;=4,D19*20,100)</f>
        <v>40</v>
      </c>
      <c r="F19" s="34" t="n">
        <f aca="false">E19*0.3</f>
        <v>12</v>
      </c>
      <c r="G19" s="34" t="n">
        <v>3</v>
      </c>
      <c r="H19" s="37" t="n">
        <v>60</v>
      </c>
      <c r="I19" s="37" t="n">
        <f aca="false">H19*0.4</f>
        <v>24</v>
      </c>
      <c r="J19" s="34" t="n">
        <v>4</v>
      </c>
      <c r="K19" s="34" t="n">
        <v>5</v>
      </c>
      <c r="L19" s="37" t="n">
        <f aca="false">J19/K19*100</f>
        <v>80</v>
      </c>
      <c r="M19" s="37" t="n">
        <f aca="false">L19*0.3</f>
        <v>24</v>
      </c>
      <c r="N19" s="37" t="n">
        <f aca="false">F19+I19+M19</f>
        <v>60</v>
      </c>
      <c r="P19" s="39"/>
    </row>
    <row r="20" s="36" customFormat="true" ht="15" hidden="false" customHeight="false" outlineLevel="0" collapsed="false">
      <c r="A20" s="34" t="n">
        <v>17</v>
      </c>
      <c r="B20" s="34" t="s">
        <v>25</v>
      </c>
      <c r="C20" s="9" t="s">
        <v>39</v>
      </c>
      <c r="D20" s="34" t="n">
        <v>0</v>
      </c>
      <c r="E20" s="37" t="n">
        <f aca="false">IF(D20&lt;=4,D20*20,100)</f>
        <v>0</v>
      </c>
      <c r="F20" s="34" t="n">
        <f aca="false">E20*0.3</f>
        <v>0</v>
      </c>
      <c r="G20" s="34" t="n">
        <v>3</v>
      </c>
      <c r="H20" s="37" t="n">
        <v>60</v>
      </c>
      <c r="I20" s="37" t="n">
        <f aca="false">H20*0.4</f>
        <v>24</v>
      </c>
      <c r="J20" s="34" t="n">
        <v>25</v>
      </c>
      <c r="K20" s="34" t="n">
        <v>25</v>
      </c>
      <c r="L20" s="37" t="n">
        <f aca="false">J20/K20*100</f>
        <v>100</v>
      </c>
      <c r="M20" s="37" t="n">
        <f aca="false">L20*0.3</f>
        <v>30</v>
      </c>
      <c r="N20" s="37" t="n">
        <f aca="false">F20+I20+M20</f>
        <v>54</v>
      </c>
      <c r="P20" s="39"/>
    </row>
    <row r="21" s="36" customFormat="true" ht="15" hidden="false" customHeight="false" outlineLevel="0" collapsed="false">
      <c r="A21" s="34" t="n">
        <v>18</v>
      </c>
      <c r="B21" s="34" t="s">
        <v>25</v>
      </c>
      <c r="C21" s="9" t="s">
        <v>40</v>
      </c>
      <c r="D21" s="34" t="n">
        <v>1</v>
      </c>
      <c r="E21" s="37" t="n">
        <f aca="false">IF(D21&lt;=4,D21*20,100)</f>
        <v>20</v>
      </c>
      <c r="F21" s="34" t="n">
        <f aca="false">E21*0.3</f>
        <v>6</v>
      </c>
      <c r="G21" s="34" t="n">
        <v>2</v>
      </c>
      <c r="H21" s="38" t="n">
        <v>40</v>
      </c>
      <c r="I21" s="37" t="n">
        <f aca="false">H21*0.4</f>
        <v>16</v>
      </c>
      <c r="J21" s="34" t="n">
        <v>6</v>
      </c>
      <c r="K21" s="34" t="n">
        <v>11</v>
      </c>
      <c r="L21" s="38" t="n">
        <v>54</v>
      </c>
      <c r="M21" s="38" t="n">
        <f aca="false">L21*0.3</f>
        <v>16.2</v>
      </c>
      <c r="N21" s="38" t="n">
        <f aca="false">F21+I21+M21</f>
        <v>38.2</v>
      </c>
      <c r="P21" s="39"/>
    </row>
    <row r="22" s="36" customFormat="true" ht="15" hidden="false" customHeight="false" outlineLevel="0" collapsed="false">
      <c r="A22" s="34" t="n">
        <v>19</v>
      </c>
      <c r="B22" s="34" t="s">
        <v>25</v>
      </c>
      <c r="C22" s="34" t="s">
        <v>41</v>
      </c>
      <c r="D22" s="34" t="n">
        <v>1</v>
      </c>
      <c r="E22" s="37" t="n">
        <f aca="false">IF(D22&lt;=4,D22*20,100)</f>
        <v>20</v>
      </c>
      <c r="F22" s="34" t="n">
        <f aca="false">E22*0.3</f>
        <v>6</v>
      </c>
      <c r="G22" s="34" t="n">
        <v>0</v>
      </c>
      <c r="H22" s="37" t="n">
        <v>0</v>
      </c>
      <c r="I22" s="37" t="n">
        <f aca="false">H22*0.4</f>
        <v>0</v>
      </c>
      <c r="J22" s="34" t="n">
        <v>2</v>
      </c>
      <c r="K22" s="34" t="n">
        <v>2</v>
      </c>
      <c r="L22" s="37" t="n">
        <f aca="false">J22/K22*100</f>
        <v>100</v>
      </c>
      <c r="M22" s="37" t="n">
        <f aca="false">L22*0.3</f>
        <v>30</v>
      </c>
      <c r="N22" s="37" t="n">
        <f aca="false">F22+I22+M22</f>
        <v>36</v>
      </c>
      <c r="P22" s="39"/>
    </row>
    <row r="23" s="36" customFormat="true" ht="15" hidden="false" customHeight="false" outlineLevel="0" collapsed="false">
      <c r="A23" s="34" t="n">
        <v>20</v>
      </c>
      <c r="B23" s="34" t="s">
        <v>25</v>
      </c>
      <c r="C23" s="34" t="s">
        <v>42</v>
      </c>
      <c r="D23" s="34" t="n">
        <v>4</v>
      </c>
      <c r="E23" s="37" t="n">
        <f aca="false">IF(D23&lt;=4,D23*20,100)</f>
        <v>80</v>
      </c>
      <c r="F23" s="34" t="n">
        <f aca="false">E23*0.3</f>
        <v>24</v>
      </c>
      <c r="G23" s="34" t="n">
        <v>3</v>
      </c>
      <c r="H23" s="37" t="n">
        <v>60</v>
      </c>
      <c r="I23" s="37" t="n">
        <f aca="false">H23*0.4</f>
        <v>24</v>
      </c>
      <c r="J23" s="34" t="n">
        <v>102</v>
      </c>
      <c r="K23" s="34" t="n">
        <v>104</v>
      </c>
      <c r="L23" s="37" t="n">
        <f aca="false">J23/K23*100</f>
        <v>98.0769230769231</v>
      </c>
      <c r="M23" s="37" t="n">
        <f aca="false">L23*0.3</f>
        <v>29.4230769230769</v>
      </c>
      <c r="N23" s="37" t="n">
        <f aca="false">F23+I23+M23</f>
        <v>77.4230769230769</v>
      </c>
      <c r="P23" s="39"/>
    </row>
    <row r="24" s="36" customFormat="true" ht="15" hidden="false" customHeight="false" outlineLevel="0" collapsed="false">
      <c r="A24" s="34" t="n">
        <v>21</v>
      </c>
      <c r="B24" s="34" t="s">
        <v>25</v>
      </c>
      <c r="C24" s="34" t="s">
        <v>43</v>
      </c>
      <c r="D24" s="34" t="n">
        <v>4</v>
      </c>
      <c r="E24" s="37" t="n">
        <f aca="false">IF(D24&lt;=4,D24*20,100)</f>
        <v>80</v>
      </c>
      <c r="F24" s="34" t="n">
        <f aca="false">E24*0.3</f>
        <v>24</v>
      </c>
      <c r="G24" s="34" t="n">
        <v>6</v>
      </c>
      <c r="H24" s="37" t="n">
        <v>100</v>
      </c>
      <c r="I24" s="37" t="n">
        <f aca="false">H24*0.4</f>
        <v>40</v>
      </c>
      <c r="J24" s="34" t="n">
        <v>43</v>
      </c>
      <c r="K24" s="34" t="n">
        <v>43</v>
      </c>
      <c r="L24" s="37" t="n">
        <f aca="false">J24/K24*100</f>
        <v>100</v>
      </c>
      <c r="M24" s="37" t="n">
        <f aca="false">L24*0.3</f>
        <v>30</v>
      </c>
      <c r="N24" s="37" t="n">
        <f aca="false">F24+I24+M24</f>
        <v>94</v>
      </c>
      <c r="P24" s="39"/>
    </row>
    <row r="25" s="36" customFormat="true" ht="15" hidden="false" customHeight="false" outlineLevel="0" collapsed="false">
      <c r="A25" s="34" t="n">
        <v>22</v>
      </c>
      <c r="B25" s="34" t="s">
        <v>25</v>
      </c>
      <c r="C25" s="34" t="s">
        <v>44</v>
      </c>
      <c r="D25" s="34" t="n">
        <v>4</v>
      </c>
      <c r="E25" s="37" t="n">
        <f aca="false">IF(D25&lt;=4,D25*20,100)</f>
        <v>80</v>
      </c>
      <c r="F25" s="34" t="n">
        <f aca="false">E25*0.3</f>
        <v>24</v>
      </c>
      <c r="G25" s="34" t="n">
        <v>3</v>
      </c>
      <c r="H25" s="37" t="n">
        <v>60</v>
      </c>
      <c r="I25" s="37" t="n">
        <f aca="false">H25*0.4</f>
        <v>24</v>
      </c>
      <c r="J25" s="34" t="n">
        <v>31</v>
      </c>
      <c r="K25" s="34" t="n">
        <v>31</v>
      </c>
      <c r="L25" s="37" t="n">
        <f aca="false">J25/K25*100</f>
        <v>100</v>
      </c>
      <c r="M25" s="37" t="n">
        <f aca="false">L25*0.3</f>
        <v>30</v>
      </c>
      <c r="N25" s="37" t="n">
        <f aca="false">F25+I25+M25</f>
        <v>78</v>
      </c>
      <c r="P25" s="39"/>
    </row>
    <row r="26" s="36" customFormat="true" ht="15" hidden="false" customHeight="false" outlineLevel="0" collapsed="false">
      <c r="A26" s="34" t="n">
        <v>23</v>
      </c>
      <c r="B26" s="34" t="s">
        <v>25</v>
      </c>
      <c r="C26" s="34" t="s">
        <v>45</v>
      </c>
      <c r="D26" s="34" t="n">
        <v>0</v>
      </c>
      <c r="E26" s="37" t="n">
        <f aca="false">IF(D26&lt;=4,D26*20,100)</f>
        <v>0</v>
      </c>
      <c r="F26" s="34" t="n">
        <f aca="false">E26*0.3</f>
        <v>0</v>
      </c>
      <c r="G26" s="34" t="n">
        <v>2</v>
      </c>
      <c r="H26" s="38" t="n">
        <v>40</v>
      </c>
      <c r="I26" s="38" t="n">
        <f aca="false">H26*0.4</f>
        <v>16</v>
      </c>
      <c r="J26" s="34" t="n">
        <v>2</v>
      </c>
      <c r="K26" s="34" t="n">
        <v>2</v>
      </c>
      <c r="L26" s="37" t="n">
        <f aca="false">J26/K26*100</f>
        <v>100</v>
      </c>
      <c r="M26" s="37" t="n">
        <f aca="false">L26*0.3</f>
        <v>30</v>
      </c>
      <c r="N26" s="38" t="n">
        <f aca="false">F26+I26+M26</f>
        <v>46</v>
      </c>
      <c r="P26" s="39"/>
    </row>
    <row r="27" s="36" customFormat="true" ht="15" hidden="false" customHeight="false" outlineLevel="0" collapsed="false">
      <c r="A27" s="34" t="n">
        <v>24</v>
      </c>
      <c r="B27" s="34" t="s">
        <v>25</v>
      </c>
      <c r="C27" s="34" t="s">
        <v>46</v>
      </c>
      <c r="D27" s="34" t="n">
        <v>1</v>
      </c>
      <c r="E27" s="37" t="n">
        <f aca="false">IF(D27&lt;=4,D27*20,100)</f>
        <v>20</v>
      </c>
      <c r="F27" s="34" t="n">
        <f aca="false">E27*0.3</f>
        <v>6</v>
      </c>
      <c r="G27" s="34" t="n">
        <v>3</v>
      </c>
      <c r="H27" s="37" t="n">
        <v>60</v>
      </c>
      <c r="I27" s="37" t="n">
        <f aca="false">H27*0.4</f>
        <v>24</v>
      </c>
      <c r="J27" s="34" t="n">
        <v>5</v>
      </c>
      <c r="K27" s="34" t="n">
        <v>5</v>
      </c>
      <c r="L27" s="37" t="n">
        <f aca="false">J27/K27*100</f>
        <v>100</v>
      </c>
      <c r="M27" s="37" t="n">
        <f aca="false">L27*0.3</f>
        <v>30</v>
      </c>
      <c r="N27" s="37" t="n">
        <f aca="false">F27+I27+M27</f>
        <v>60</v>
      </c>
      <c r="P27" s="39"/>
    </row>
    <row r="28" s="36" customFormat="true" ht="15" hidden="false" customHeight="false" outlineLevel="0" collapsed="false">
      <c r="A28" s="34" t="n">
        <v>25</v>
      </c>
      <c r="B28" s="34" t="s">
        <v>25</v>
      </c>
      <c r="C28" s="34" t="s">
        <v>47</v>
      </c>
      <c r="D28" s="34" t="n">
        <v>0</v>
      </c>
      <c r="E28" s="37" t="n">
        <f aca="false">IF(D28&lt;=4,D28*20,100)</f>
        <v>0</v>
      </c>
      <c r="F28" s="34" t="n">
        <f aca="false">E28*0.3</f>
        <v>0</v>
      </c>
      <c r="G28" s="34" t="n">
        <v>1</v>
      </c>
      <c r="H28" s="37" t="n">
        <v>20</v>
      </c>
      <c r="I28" s="37" t="n">
        <f aca="false">H28*0.4</f>
        <v>8</v>
      </c>
      <c r="J28" s="34" t="n">
        <v>8</v>
      </c>
      <c r="K28" s="34" t="n">
        <v>8</v>
      </c>
      <c r="L28" s="37" t="n">
        <f aca="false">J28/K28*100</f>
        <v>100</v>
      </c>
      <c r="M28" s="37" t="n">
        <f aca="false">L28*0.3</f>
        <v>30</v>
      </c>
      <c r="N28" s="37" t="n">
        <f aca="false">F28+I28+M28</f>
        <v>38</v>
      </c>
      <c r="P28" s="39"/>
    </row>
    <row r="29" s="36" customFormat="true" ht="15" hidden="false" customHeight="false" outlineLevel="0" collapsed="false">
      <c r="A29" s="34" t="n">
        <v>26</v>
      </c>
      <c r="B29" s="34" t="s">
        <v>25</v>
      </c>
      <c r="C29" s="34" t="s">
        <v>48</v>
      </c>
      <c r="D29" s="34" t="n">
        <v>0</v>
      </c>
      <c r="E29" s="37" t="n">
        <f aca="false">IF(D29&lt;=4,D29*20,100)</f>
        <v>0</v>
      </c>
      <c r="F29" s="34" t="n">
        <f aca="false">E29*0.3</f>
        <v>0</v>
      </c>
      <c r="G29" s="34" t="n">
        <v>2</v>
      </c>
      <c r="H29" s="37" t="n">
        <v>40</v>
      </c>
      <c r="I29" s="37" t="n">
        <f aca="false">H29*0.4</f>
        <v>16</v>
      </c>
      <c r="J29" s="34" t="n">
        <v>4</v>
      </c>
      <c r="K29" s="34" t="n">
        <v>4</v>
      </c>
      <c r="L29" s="37" t="n">
        <f aca="false">J29/K29*100</f>
        <v>100</v>
      </c>
      <c r="M29" s="37" t="n">
        <f aca="false">L29*0.3</f>
        <v>30</v>
      </c>
      <c r="N29" s="37" t="n">
        <f aca="false">F29+I29+M29</f>
        <v>46</v>
      </c>
      <c r="P29" s="39"/>
    </row>
    <row r="30" s="36" customFormat="true" ht="15" hidden="false" customHeight="false" outlineLevel="0" collapsed="false">
      <c r="A30" s="34" t="n">
        <v>27</v>
      </c>
      <c r="B30" s="34" t="s">
        <v>25</v>
      </c>
      <c r="C30" s="34" t="s">
        <v>49</v>
      </c>
      <c r="D30" s="34" t="n">
        <v>1</v>
      </c>
      <c r="E30" s="37" t="n">
        <f aca="false">IF(D30&lt;=4,D30*20,100)</f>
        <v>20</v>
      </c>
      <c r="F30" s="34" t="n">
        <f aca="false">E30*0.3</f>
        <v>6</v>
      </c>
      <c r="G30" s="34" t="n">
        <v>3</v>
      </c>
      <c r="H30" s="37" t="n">
        <v>60</v>
      </c>
      <c r="I30" s="37" t="n">
        <f aca="false">H30*0.4</f>
        <v>24</v>
      </c>
      <c r="J30" s="34" t="n">
        <v>11</v>
      </c>
      <c r="K30" s="34" t="n">
        <v>11</v>
      </c>
      <c r="L30" s="37" t="n">
        <f aca="false">J30/K30*100</f>
        <v>100</v>
      </c>
      <c r="M30" s="37" t="n">
        <f aca="false">L30*0.3</f>
        <v>30</v>
      </c>
      <c r="N30" s="37" t="n">
        <f aca="false">F30+I30+M30</f>
        <v>60</v>
      </c>
      <c r="P30" s="39"/>
    </row>
    <row r="31" s="36" customFormat="true" ht="15" hidden="false" customHeight="false" outlineLevel="0" collapsed="false">
      <c r="A31" s="34" t="n">
        <v>28</v>
      </c>
      <c r="B31" s="34" t="s">
        <v>50</v>
      </c>
      <c r="C31" s="34" t="s">
        <v>51</v>
      </c>
      <c r="D31" s="34" t="n">
        <v>0</v>
      </c>
      <c r="E31" s="37" t="n">
        <f aca="false">IF(D31&lt;=4,D31*20,100)</f>
        <v>0</v>
      </c>
      <c r="F31" s="34" t="n">
        <f aca="false">E31*0.3</f>
        <v>0</v>
      </c>
      <c r="G31" s="34" t="n">
        <v>0</v>
      </c>
      <c r="H31" s="37" t="n">
        <v>0</v>
      </c>
      <c r="I31" s="37" t="n">
        <f aca="false">H31*0.4</f>
        <v>0</v>
      </c>
      <c r="J31" s="34" t="n">
        <v>3</v>
      </c>
      <c r="K31" s="34" t="n">
        <v>3</v>
      </c>
      <c r="L31" s="37" t="n">
        <f aca="false">J31/K31*100</f>
        <v>100</v>
      </c>
      <c r="M31" s="37" t="n">
        <f aca="false">L31*0.3</f>
        <v>30</v>
      </c>
      <c r="N31" s="37" t="n">
        <f aca="false">F31+I31+M31</f>
        <v>30</v>
      </c>
      <c r="P31" s="39"/>
    </row>
    <row r="32" s="36" customFormat="true" ht="15" hidden="false" customHeight="false" outlineLevel="0" collapsed="false">
      <c r="A32" s="34" t="n">
        <v>29</v>
      </c>
      <c r="B32" s="34" t="s">
        <v>50</v>
      </c>
      <c r="C32" s="34" t="s">
        <v>52</v>
      </c>
      <c r="D32" s="34" t="n">
        <v>3</v>
      </c>
      <c r="E32" s="37" t="n">
        <f aca="false">IF(D32&lt;=4,D32*20,100)</f>
        <v>60</v>
      </c>
      <c r="F32" s="34" t="n">
        <f aca="false">E32*0.3</f>
        <v>18</v>
      </c>
      <c r="G32" s="34" t="n">
        <v>4</v>
      </c>
      <c r="H32" s="37" t="n">
        <v>80</v>
      </c>
      <c r="I32" s="37" t="n">
        <f aca="false">H32*0.4</f>
        <v>32</v>
      </c>
      <c r="J32" s="34" t="n">
        <v>22</v>
      </c>
      <c r="K32" s="34" t="n">
        <v>24</v>
      </c>
      <c r="L32" s="38" t="n">
        <v>92</v>
      </c>
      <c r="M32" s="38" t="n">
        <f aca="false">L32*0.3</f>
        <v>27.6</v>
      </c>
      <c r="N32" s="38" t="n">
        <f aca="false">F32+I32+M32</f>
        <v>77.6</v>
      </c>
      <c r="P32" s="39"/>
    </row>
    <row r="33" s="36" customFormat="true" ht="15" hidden="false" customHeight="false" outlineLevel="0" collapsed="false">
      <c r="A33" s="34" t="n">
        <v>30</v>
      </c>
      <c r="B33" s="34" t="s">
        <v>53</v>
      </c>
      <c r="C33" s="34" t="s">
        <v>54</v>
      </c>
      <c r="D33" s="34" t="n">
        <v>3</v>
      </c>
      <c r="E33" s="37" t="n">
        <f aca="false">IF(D33&lt;=4,D33*20,100)</f>
        <v>60</v>
      </c>
      <c r="F33" s="34" t="n">
        <f aca="false">E33*0.3</f>
        <v>18</v>
      </c>
      <c r="G33" s="34" t="n">
        <v>3</v>
      </c>
      <c r="H33" s="37" t="n">
        <v>60</v>
      </c>
      <c r="I33" s="37" t="n">
        <f aca="false">H33*0.4</f>
        <v>24</v>
      </c>
      <c r="J33" s="34" t="n">
        <v>47</v>
      </c>
      <c r="K33" s="34" t="n">
        <v>106</v>
      </c>
      <c r="L33" s="38" t="n">
        <v>44.1</v>
      </c>
      <c r="M33" s="38" t="n">
        <f aca="false">L33*0.3</f>
        <v>13.23</v>
      </c>
      <c r="N33" s="38" t="n">
        <f aca="false">F33+I33+M33</f>
        <v>55.23</v>
      </c>
      <c r="P33" s="39"/>
    </row>
    <row r="34" s="36" customFormat="true" ht="15" hidden="false" customHeight="false" outlineLevel="0" collapsed="false">
      <c r="A34" s="34" t="n">
        <v>31</v>
      </c>
      <c r="B34" s="34" t="s">
        <v>53</v>
      </c>
      <c r="C34" s="34" t="s">
        <v>55</v>
      </c>
      <c r="D34" s="34" t="n">
        <v>0</v>
      </c>
      <c r="E34" s="37" t="n">
        <f aca="false">IF(D34&lt;=4,D34*20,100)</f>
        <v>0</v>
      </c>
      <c r="F34" s="34" t="n">
        <f aca="false">E34*0.3</f>
        <v>0</v>
      </c>
      <c r="G34" s="34" t="n">
        <v>3</v>
      </c>
      <c r="H34" s="37" t="n">
        <v>60</v>
      </c>
      <c r="I34" s="37" t="n">
        <f aca="false">H34*0.4</f>
        <v>24</v>
      </c>
      <c r="J34" s="34" t="n">
        <v>24</v>
      </c>
      <c r="K34" s="34" t="n">
        <v>26</v>
      </c>
      <c r="L34" s="38" t="n">
        <v>92.1</v>
      </c>
      <c r="M34" s="38" t="n">
        <f aca="false">L34*0.3</f>
        <v>27.63</v>
      </c>
      <c r="N34" s="38" t="n">
        <f aca="false">F34+I34+M34</f>
        <v>51.63</v>
      </c>
      <c r="P34" s="39"/>
    </row>
    <row r="35" s="36" customFormat="true" ht="15" hidden="false" customHeight="false" outlineLevel="0" collapsed="false">
      <c r="A35" s="34" t="n">
        <v>32</v>
      </c>
      <c r="B35" s="34" t="s">
        <v>56</v>
      </c>
      <c r="C35" s="34" t="s">
        <v>57</v>
      </c>
      <c r="D35" s="34" t="n">
        <v>2</v>
      </c>
      <c r="E35" s="37" t="n">
        <f aca="false">IF(D35&lt;=4,D35*20,100)</f>
        <v>40</v>
      </c>
      <c r="F35" s="34" t="n">
        <f aca="false">E35*0.3</f>
        <v>12</v>
      </c>
      <c r="G35" s="34" t="n">
        <v>2</v>
      </c>
      <c r="H35" s="38" t="n">
        <v>40</v>
      </c>
      <c r="I35" s="38" t="n">
        <f aca="false">H35*0.4</f>
        <v>16</v>
      </c>
      <c r="J35" s="34" t="n">
        <v>2</v>
      </c>
      <c r="K35" s="34" t="n">
        <v>2</v>
      </c>
      <c r="L35" s="37" t="n">
        <f aca="false">J35/K35*100</f>
        <v>100</v>
      </c>
      <c r="M35" s="37" t="n">
        <f aca="false">L35*0.3</f>
        <v>30</v>
      </c>
      <c r="N35" s="38" t="n">
        <f aca="false">F35+I35+M35</f>
        <v>58</v>
      </c>
      <c r="P35" s="39"/>
    </row>
    <row r="36" s="36" customFormat="true" ht="15" hidden="false" customHeight="false" outlineLevel="0" collapsed="false">
      <c r="A36" s="34" t="n">
        <v>33</v>
      </c>
      <c r="B36" s="34" t="s">
        <v>58</v>
      </c>
      <c r="C36" s="34" t="s">
        <v>59</v>
      </c>
      <c r="D36" s="34" t="n">
        <v>3</v>
      </c>
      <c r="E36" s="37" t="n">
        <f aca="false">IF(D36&lt;=4,D36*20,100)</f>
        <v>60</v>
      </c>
      <c r="F36" s="34" t="n">
        <f aca="false">E36*0.3</f>
        <v>18</v>
      </c>
      <c r="G36" s="34" t="n">
        <v>3</v>
      </c>
      <c r="H36" s="37" t="n">
        <v>60</v>
      </c>
      <c r="I36" s="37" t="n">
        <f aca="false">H36*0.4</f>
        <v>24</v>
      </c>
      <c r="J36" s="34" t="n">
        <v>7</v>
      </c>
      <c r="K36" s="34" t="n">
        <v>7</v>
      </c>
      <c r="L36" s="37" t="n">
        <f aca="false">J36/K36*100</f>
        <v>100</v>
      </c>
      <c r="M36" s="37" t="n">
        <f aca="false">L36*0.3</f>
        <v>30</v>
      </c>
      <c r="N36" s="37" t="n">
        <f aca="false">F36+I36+M36</f>
        <v>72</v>
      </c>
      <c r="P36" s="39"/>
    </row>
    <row r="37" s="36" customFormat="true" ht="15" hidden="false" customHeight="false" outlineLevel="0" collapsed="false">
      <c r="A37" s="34" t="n">
        <v>34</v>
      </c>
      <c r="B37" s="34" t="s">
        <v>60</v>
      </c>
      <c r="C37" s="34" t="s">
        <v>61</v>
      </c>
      <c r="D37" s="34" t="n">
        <v>1</v>
      </c>
      <c r="E37" s="37" t="n">
        <f aca="false">IF(D37&lt;=4,D37*20,100)</f>
        <v>20</v>
      </c>
      <c r="F37" s="34" t="n">
        <f aca="false">E37*0.3</f>
        <v>6</v>
      </c>
      <c r="G37" s="34" t="n">
        <v>3</v>
      </c>
      <c r="H37" s="38" t="n">
        <v>60</v>
      </c>
      <c r="I37" s="38" t="n">
        <f aca="false">H37*0.4</f>
        <v>24</v>
      </c>
      <c r="J37" s="34" t="n">
        <v>2</v>
      </c>
      <c r="K37" s="34" t="n">
        <v>3</v>
      </c>
      <c r="L37" s="38" t="n">
        <v>66.9</v>
      </c>
      <c r="M37" s="38" t="n">
        <f aca="false">L37*0.3</f>
        <v>20.07</v>
      </c>
      <c r="N37" s="38" t="n">
        <f aca="false">F37+I37+M37</f>
        <v>50.07</v>
      </c>
      <c r="P37" s="39"/>
    </row>
    <row r="38" s="36" customFormat="true" ht="15" hidden="false" customHeight="false" outlineLevel="0" collapsed="false">
      <c r="A38" s="34" t="n">
        <v>35</v>
      </c>
      <c r="B38" s="34" t="s">
        <v>62</v>
      </c>
      <c r="C38" s="34" t="s">
        <v>63</v>
      </c>
      <c r="D38" s="34" t="n">
        <v>0</v>
      </c>
      <c r="E38" s="37" t="n">
        <f aca="false">IF(D38&lt;=4,D38*20,100)</f>
        <v>0</v>
      </c>
      <c r="F38" s="34" t="n">
        <f aca="false">E38*0.3</f>
        <v>0</v>
      </c>
      <c r="G38" s="34" t="n">
        <v>2</v>
      </c>
      <c r="H38" s="37" t="n">
        <v>40</v>
      </c>
      <c r="I38" s="37" t="n">
        <f aca="false">H38*0.4</f>
        <v>16</v>
      </c>
      <c r="J38" s="34" t="n">
        <v>1</v>
      </c>
      <c r="K38" s="34" t="n">
        <v>1</v>
      </c>
      <c r="L38" s="37" t="n">
        <f aca="false">J38/K38*100</f>
        <v>100</v>
      </c>
      <c r="M38" s="37" t="n">
        <f aca="false">L38*0.3</f>
        <v>30</v>
      </c>
      <c r="N38" s="37" t="n">
        <f aca="false">F38+I38+M38</f>
        <v>46</v>
      </c>
      <c r="P38" s="39"/>
    </row>
    <row r="39" s="36" customFormat="true" ht="15" hidden="false" customHeight="false" outlineLevel="0" collapsed="false">
      <c r="A39" s="34" t="n">
        <v>36</v>
      </c>
      <c r="B39" s="34" t="s">
        <v>64</v>
      </c>
      <c r="C39" s="34" t="s">
        <v>65</v>
      </c>
      <c r="D39" s="34" t="n">
        <v>0</v>
      </c>
      <c r="E39" s="37" t="n">
        <f aca="false">IF(D39&lt;=4,D39*20,100)</f>
        <v>0</v>
      </c>
      <c r="F39" s="34" t="n">
        <f aca="false">E39*0.3</f>
        <v>0</v>
      </c>
      <c r="G39" s="34" t="n">
        <v>1</v>
      </c>
      <c r="H39" s="37" t="n">
        <v>20</v>
      </c>
      <c r="I39" s="37" t="n">
        <f aca="false">H39*0.4</f>
        <v>8</v>
      </c>
      <c r="J39" s="34" t="n">
        <v>1</v>
      </c>
      <c r="K39" s="34" t="n">
        <v>1</v>
      </c>
      <c r="L39" s="37" t="n">
        <f aca="false">J39/K39*100</f>
        <v>100</v>
      </c>
      <c r="M39" s="37" t="n">
        <f aca="false">L39*0.3</f>
        <v>30</v>
      </c>
      <c r="N39" s="37" t="n">
        <f aca="false">F39+I39+M39</f>
        <v>38</v>
      </c>
      <c r="P39" s="39"/>
    </row>
    <row r="40" s="36" customFormat="true" ht="15" hidden="false" customHeight="false" outlineLevel="0" collapsed="false">
      <c r="A40" s="34" t="n">
        <v>37</v>
      </c>
      <c r="B40" s="34" t="s">
        <v>66</v>
      </c>
      <c r="C40" s="34" t="s">
        <v>67</v>
      </c>
      <c r="D40" s="34" t="n">
        <v>3</v>
      </c>
      <c r="E40" s="37" t="n">
        <f aca="false">IF(D40&lt;=4,D40*20,100)</f>
        <v>60</v>
      </c>
      <c r="F40" s="34" t="n">
        <f aca="false">E40*0.3</f>
        <v>18</v>
      </c>
      <c r="G40" s="34" t="n">
        <v>3</v>
      </c>
      <c r="H40" s="37" t="n">
        <v>60</v>
      </c>
      <c r="I40" s="37" t="n">
        <f aca="false">H40*0.4</f>
        <v>24</v>
      </c>
      <c r="J40" s="34" t="n">
        <v>17</v>
      </c>
      <c r="K40" s="34" t="n">
        <v>17</v>
      </c>
      <c r="L40" s="37" t="n">
        <f aca="false">J40/K40*100</f>
        <v>100</v>
      </c>
      <c r="M40" s="37" t="n">
        <f aca="false">L40*0.3</f>
        <v>30</v>
      </c>
      <c r="N40" s="37" t="n">
        <f aca="false">F40+I40+M40</f>
        <v>72</v>
      </c>
      <c r="P40" s="39"/>
    </row>
    <row r="41" s="36" customFormat="true" ht="15" hidden="false" customHeight="false" outlineLevel="0" collapsed="false">
      <c r="A41" s="34" t="n">
        <v>38</v>
      </c>
      <c r="B41" s="34" t="s">
        <v>68</v>
      </c>
      <c r="C41" s="34" t="s">
        <v>69</v>
      </c>
      <c r="D41" s="34" t="n">
        <v>4</v>
      </c>
      <c r="E41" s="37" t="n">
        <f aca="false">IF(D41&lt;=4,D41*20,100)</f>
        <v>80</v>
      </c>
      <c r="F41" s="34" t="n">
        <f aca="false">E41*0.3</f>
        <v>24</v>
      </c>
      <c r="G41" s="34" t="n">
        <v>5</v>
      </c>
      <c r="H41" s="37" t="n">
        <v>100</v>
      </c>
      <c r="I41" s="37" t="n">
        <f aca="false">H41*0.4</f>
        <v>40</v>
      </c>
      <c r="J41" s="34" t="n">
        <v>5</v>
      </c>
      <c r="K41" s="34" t="n">
        <v>5</v>
      </c>
      <c r="L41" s="37" t="n">
        <f aca="false">J41/K41*100</f>
        <v>100</v>
      </c>
      <c r="M41" s="37" t="n">
        <f aca="false">L41*0.3</f>
        <v>30</v>
      </c>
      <c r="N41" s="37" t="n">
        <f aca="false">F41+I41+M41</f>
        <v>94</v>
      </c>
      <c r="P41" s="39"/>
    </row>
    <row r="42" s="36" customFormat="true" ht="15" hidden="false" customHeight="false" outlineLevel="0" collapsed="false">
      <c r="A42" s="34" t="n">
        <v>39</v>
      </c>
      <c r="B42" s="34" t="s">
        <v>70</v>
      </c>
      <c r="C42" s="34" t="s">
        <v>71</v>
      </c>
      <c r="D42" s="34" t="n">
        <v>0</v>
      </c>
      <c r="E42" s="37" t="n">
        <f aca="false">IF(D42&lt;=4,D42*20,100)</f>
        <v>0</v>
      </c>
      <c r="F42" s="34" t="n">
        <f aca="false">E42*0.3</f>
        <v>0</v>
      </c>
      <c r="G42" s="34" t="n">
        <v>1</v>
      </c>
      <c r="H42" s="37" t="n">
        <v>20</v>
      </c>
      <c r="I42" s="37" t="n">
        <f aca="false">H42*0.4</f>
        <v>8</v>
      </c>
      <c r="J42" s="34" t="n">
        <v>1</v>
      </c>
      <c r="K42" s="34" t="n">
        <v>3</v>
      </c>
      <c r="L42" s="38" t="n">
        <v>33.1</v>
      </c>
      <c r="M42" s="38" t="n">
        <f aca="false">L42*0.3</f>
        <v>9.93</v>
      </c>
      <c r="N42" s="38" t="n">
        <f aca="false">F42+I42+M42</f>
        <v>17.93</v>
      </c>
      <c r="P42" s="39"/>
    </row>
    <row r="43" s="36" customFormat="true" ht="15" hidden="false" customHeight="false" outlineLevel="0" collapsed="false">
      <c r="A43" s="34" t="n">
        <v>40</v>
      </c>
      <c r="B43" s="34" t="s">
        <v>72</v>
      </c>
      <c r="C43" s="34" t="s">
        <v>73</v>
      </c>
      <c r="D43" s="34" t="n">
        <v>5</v>
      </c>
      <c r="E43" s="37" t="n">
        <f aca="false">IF(D43&lt;=4,D43*20,100)</f>
        <v>100</v>
      </c>
      <c r="F43" s="34" t="n">
        <f aca="false">E43*0.3</f>
        <v>30</v>
      </c>
      <c r="G43" s="34" t="n">
        <v>4</v>
      </c>
      <c r="H43" s="37" t="n">
        <v>80</v>
      </c>
      <c r="I43" s="37" t="n">
        <f aca="false">H43*0.4</f>
        <v>32</v>
      </c>
      <c r="J43" s="34" t="n">
        <v>33</v>
      </c>
      <c r="K43" s="34" t="n">
        <v>33</v>
      </c>
      <c r="L43" s="37" t="n">
        <f aca="false">J43/K43*100</f>
        <v>100</v>
      </c>
      <c r="M43" s="37" t="n">
        <f aca="false">L43*0.3</f>
        <v>30</v>
      </c>
      <c r="N43" s="37" t="n">
        <f aca="false">F43+I43+M43</f>
        <v>92</v>
      </c>
      <c r="P43" s="39"/>
    </row>
    <row r="44" s="36" customFormat="true" ht="15" hidden="false" customHeight="false" outlineLevel="0" collapsed="false">
      <c r="A44" s="34" t="n">
        <v>41</v>
      </c>
      <c r="B44" s="34" t="s">
        <v>74</v>
      </c>
      <c r="C44" s="34" t="s">
        <v>75</v>
      </c>
      <c r="D44" s="34" t="n">
        <v>4</v>
      </c>
      <c r="E44" s="37" t="n">
        <f aca="false">IF(D44&lt;=4,D44*20,100)</f>
        <v>80</v>
      </c>
      <c r="F44" s="34" t="n">
        <f aca="false">E44*0.3</f>
        <v>24</v>
      </c>
      <c r="G44" s="34" t="n">
        <v>6</v>
      </c>
      <c r="H44" s="37" t="n">
        <v>100</v>
      </c>
      <c r="I44" s="37" t="n">
        <f aca="false">H44*0.4</f>
        <v>40</v>
      </c>
      <c r="J44" s="34" t="n">
        <v>2</v>
      </c>
      <c r="K44" s="34" t="n">
        <v>2</v>
      </c>
      <c r="L44" s="37" t="n">
        <f aca="false">J44/K44*100</f>
        <v>100</v>
      </c>
      <c r="M44" s="37" t="n">
        <f aca="false">L44*0.3</f>
        <v>30</v>
      </c>
      <c r="N44" s="37" t="n">
        <f aca="false">F44+I44+M44</f>
        <v>94</v>
      </c>
      <c r="P44" s="39"/>
    </row>
    <row r="45" s="36" customFormat="true" ht="15" hidden="false" customHeight="false" outlineLevel="0" collapsed="false">
      <c r="A45" s="34" t="n">
        <v>42</v>
      </c>
      <c r="B45" s="34" t="s">
        <v>76</v>
      </c>
      <c r="C45" s="34" t="s">
        <v>77</v>
      </c>
      <c r="D45" s="34" t="n">
        <v>1</v>
      </c>
      <c r="E45" s="37" t="n">
        <f aca="false">IF(D45&lt;=4,D45*20,100)</f>
        <v>20</v>
      </c>
      <c r="F45" s="34" t="n">
        <f aca="false">E45*0.3</f>
        <v>6</v>
      </c>
      <c r="G45" s="34" t="n">
        <v>1</v>
      </c>
      <c r="H45" s="37" t="n">
        <v>20</v>
      </c>
      <c r="I45" s="37" t="n">
        <f aca="false">H45*0.4</f>
        <v>8</v>
      </c>
      <c r="J45" s="34" t="n">
        <v>8</v>
      </c>
      <c r="K45" s="34" t="n">
        <v>9</v>
      </c>
      <c r="L45" s="37" t="n">
        <f aca="false">J45/K45*100</f>
        <v>88.8888888888889</v>
      </c>
      <c r="M45" s="37" t="n">
        <f aca="false">L45*0.3</f>
        <v>26.6666666666667</v>
      </c>
      <c r="N45" s="37" t="n">
        <f aca="false">F45+I45+M45</f>
        <v>40.6666666666667</v>
      </c>
      <c r="P45" s="39"/>
    </row>
    <row r="46" s="36" customFormat="true" ht="15" hidden="false" customHeight="false" outlineLevel="0" collapsed="false">
      <c r="A46" s="34" t="n">
        <v>43</v>
      </c>
      <c r="B46" s="34" t="s">
        <v>78</v>
      </c>
      <c r="C46" s="34" t="s">
        <v>79</v>
      </c>
      <c r="D46" s="34" t="n">
        <v>3</v>
      </c>
      <c r="E46" s="37" t="n">
        <f aca="false">IF(D46&lt;=4,D46*20,100)</f>
        <v>60</v>
      </c>
      <c r="F46" s="34" t="n">
        <f aca="false">E46*0.3</f>
        <v>18</v>
      </c>
      <c r="G46" s="34" t="n">
        <v>4</v>
      </c>
      <c r="H46" s="37" t="n">
        <v>80</v>
      </c>
      <c r="I46" s="37" t="n">
        <f aca="false">H46*0.4</f>
        <v>32</v>
      </c>
      <c r="J46" s="34" t="n">
        <v>21</v>
      </c>
      <c r="K46" s="34" t="n">
        <v>21</v>
      </c>
      <c r="L46" s="37" t="n">
        <f aca="false">J46/K46*100</f>
        <v>100</v>
      </c>
      <c r="M46" s="37" t="n">
        <f aca="false">L46*0.3</f>
        <v>30</v>
      </c>
      <c r="N46" s="37" t="n">
        <f aca="false">F46+I46+M46</f>
        <v>80</v>
      </c>
      <c r="P46" s="39"/>
    </row>
    <row r="47" s="36" customFormat="true" ht="15" hidden="false" customHeight="false" outlineLevel="0" collapsed="false">
      <c r="A47" s="34" t="n">
        <v>44</v>
      </c>
      <c r="B47" s="34" t="s">
        <v>80</v>
      </c>
      <c r="C47" s="34" t="s">
        <v>81</v>
      </c>
      <c r="D47" s="34" t="n">
        <v>1</v>
      </c>
      <c r="E47" s="37" t="n">
        <f aca="false">IF(D47&lt;=4,D47*20,100)</f>
        <v>20</v>
      </c>
      <c r="F47" s="34" t="n">
        <f aca="false">E47*0.3</f>
        <v>6</v>
      </c>
      <c r="G47" s="34" t="n">
        <v>0</v>
      </c>
      <c r="H47" s="37" t="n">
        <v>0</v>
      </c>
      <c r="I47" s="37" t="n">
        <f aca="false">H47*0.4</f>
        <v>0</v>
      </c>
      <c r="J47" s="34" t="n">
        <v>0</v>
      </c>
      <c r="K47" s="34" t="n">
        <v>0</v>
      </c>
      <c r="L47" s="37" t="n">
        <v>0</v>
      </c>
      <c r="M47" s="37" t="n">
        <f aca="false">L47*0.3</f>
        <v>0</v>
      </c>
      <c r="N47" s="37" t="n">
        <f aca="false">F47+I47+M47</f>
        <v>6</v>
      </c>
      <c r="P47" s="39"/>
    </row>
    <row r="48" s="36" customFormat="true" ht="15" hidden="false" customHeight="false" outlineLevel="0" collapsed="false">
      <c r="A48" s="34" t="n">
        <v>45</v>
      </c>
      <c r="B48" s="34" t="s">
        <v>82</v>
      </c>
      <c r="C48" s="34" t="s">
        <v>83</v>
      </c>
      <c r="D48" s="34" t="n">
        <v>0</v>
      </c>
      <c r="E48" s="37" t="n">
        <f aca="false">IF(D48&lt;=4,D48*20,100)</f>
        <v>0</v>
      </c>
      <c r="F48" s="34" t="n">
        <f aca="false">E48*0.3</f>
        <v>0</v>
      </c>
      <c r="G48" s="34" t="n">
        <v>4</v>
      </c>
      <c r="H48" s="38" t="n">
        <v>80</v>
      </c>
      <c r="I48" s="38" t="n">
        <f aca="false">H48*0.4</f>
        <v>32</v>
      </c>
      <c r="J48" s="34" t="n">
        <v>0</v>
      </c>
      <c r="K48" s="34" t="n">
        <v>0</v>
      </c>
      <c r="L48" s="37" t="n">
        <v>0</v>
      </c>
      <c r="M48" s="37" t="n">
        <f aca="false">L48*0.3</f>
        <v>0</v>
      </c>
      <c r="N48" s="38" t="n">
        <f aca="false">F48+I48+M48</f>
        <v>32</v>
      </c>
      <c r="P48" s="39"/>
    </row>
    <row r="49" s="36" customFormat="true" ht="15" hidden="false" customHeight="false" outlineLevel="0" collapsed="false">
      <c r="A49" s="34" t="n">
        <v>46</v>
      </c>
      <c r="B49" s="34" t="s">
        <v>84</v>
      </c>
      <c r="C49" s="34" t="s">
        <v>85</v>
      </c>
      <c r="D49" s="34" t="n">
        <v>0</v>
      </c>
      <c r="E49" s="37" t="n">
        <f aca="false">IF(D49&lt;=4,D49*20,100)</f>
        <v>0</v>
      </c>
      <c r="F49" s="34" t="n">
        <f aca="false">E49*0.3</f>
        <v>0</v>
      </c>
      <c r="G49" s="34" t="n">
        <v>3</v>
      </c>
      <c r="H49" s="37" t="n">
        <v>60</v>
      </c>
      <c r="I49" s="37" t="n">
        <f aca="false">H49*0.4</f>
        <v>24</v>
      </c>
      <c r="J49" s="34" t="n">
        <v>14</v>
      </c>
      <c r="K49" s="34" t="n">
        <v>15</v>
      </c>
      <c r="L49" s="38" t="n">
        <v>93.1</v>
      </c>
      <c r="M49" s="38" t="n">
        <f aca="false">L49*0.3</f>
        <v>27.93</v>
      </c>
      <c r="N49" s="38" t="n">
        <f aca="false">F49+I49+M49</f>
        <v>51.93</v>
      </c>
      <c r="P49" s="39"/>
    </row>
    <row r="50" s="36" customFormat="true" ht="15" hidden="false" customHeight="false" outlineLevel="0" collapsed="false">
      <c r="A50" s="34" t="n">
        <v>47</v>
      </c>
      <c r="B50" s="34" t="s">
        <v>86</v>
      </c>
      <c r="C50" s="34" t="s">
        <v>87</v>
      </c>
      <c r="D50" s="34" t="n">
        <v>0</v>
      </c>
      <c r="E50" s="37" t="n">
        <f aca="false">IF(D50&lt;=4,D50*20,100)</f>
        <v>0</v>
      </c>
      <c r="F50" s="34" t="n">
        <f aca="false">E50*0.3</f>
        <v>0</v>
      </c>
      <c r="G50" s="34" t="n">
        <v>0</v>
      </c>
      <c r="H50" s="37" t="n">
        <v>0</v>
      </c>
      <c r="I50" s="37" t="n">
        <f aca="false">H50*0.4</f>
        <v>0</v>
      </c>
      <c r="J50" s="34" t="n">
        <v>3</v>
      </c>
      <c r="K50" s="34" t="n">
        <v>3</v>
      </c>
      <c r="L50" s="37" t="n">
        <f aca="false">J50/K50*100</f>
        <v>100</v>
      </c>
      <c r="M50" s="37" t="n">
        <f aca="false">L50*0.3</f>
        <v>30</v>
      </c>
      <c r="N50" s="37" t="n">
        <f aca="false">F50+I50+M50</f>
        <v>30</v>
      </c>
      <c r="P50" s="39"/>
    </row>
    <row r="51" s="36" customFormat="true" ht="15" hidden="false" customHeight="false" outlineLevel="0" collapsed="false">
      <c r="A51" s="34" t="n">
        <v>48</v>
      </c>
      <c r="B51" s="34" t="s">
        <v>88</v>
      </c>
      <c r="C51" s="34" t="s">
        <v>89</v>
      </c>
      <c r="D51" s="34" t="n">
        <v>1</v>
      </c>
      <c r="E51" s="37" t="n">
        <f aca="false">IF(D51&lt;=4,D51*20,100)</f>
        <v>20</v>
      </c>
      <c r="F51" s="34" t="n">
        <f aca="false">E51*0.3</f>
        <v>6</v>
      </c>
      <c r="G51" s="34" t="n">
        <v>2</v>
      </c>
      <c r="H51" s="38" t="n">
        <v>40</v>
      </c>
      <c r="I51" s="38" t="n">
        <f aca="false">H51*0.4</f>
        <v>16</v>
      </c>
      <c r="J51" s="34" t="n">
        <v>7</v>
      </c>
      <c r="K51" s="34" t="n">
        <v>7</v>
      </c>
      <c r="L51" s="37" t="n">
        <f aca="false">J51/K51*100</f>
        <v>100</v>
      </c>
      <c r="M51" s="37" t="n">
        <f aca="false">L51*0.3</f>
        <v>30</v>
      </c>
      <c r="N51" s="38" t="n">
        <f aca="false">F51+I51+M51</f>
        <v>52</v>
      </c>
      <c r="P51" s="39"/>
    </row>
    <row r="52" s="36" customFormat="true" ht="15" hidden="false" customHeight="false" outlineLevel="0" collapsed="false">
      <c r="A52" s="34" t="n">
        <v>49</v>
      </c>
      <c r="B52" s="34" t="s">
        <v>90</v>
      </c>
      <c r="C52" s="34" t="s">
        <v>91</v>
      </c>
      <c r="D52" s="34" t="n">
        <v>3</v>
      </c>
      <c r="E52" s="37" t="n">
        <f aca="false">IF(D52&lt;=4,D52*20,100)</f>
        <v>60</v>
      </c>
      <c r="F52" s="34" t="n">
        <f aca="false">E52*0.3</f>
        <v>18</v>
      </c>
      <c r="G52" s="34" t="n">
        <v>3</v>
      </c>
      <c r="H52" s="38" t="n">
        <v>60</v>
      </c>
      <c r="I52" s="38" t="n">
        <f aca="false">H52*0.4</f>
        <v>24</v>
      </c>
      <c r="J52" s="34" t="n">
        <v>3</v>
      </c>
      <c r="K52" s="34" t="n">
        <v>3</v>
      </c>
      <c r="L52" s="37" t="n">
        <f aca="false">J52/K52*100</f>
        <v>100</v>
      </c>
      <c r="M52" s="37" t="n">
        <f aca="false">L52*0.3</f>
        <v>30</v>
      </c>
      <c r="N52" s="38" t="n">
        <f aca="false">F52+I52+M52</f>
        <v>72</v>
      </c>
      <c r="P52" s="39"/>
    </row>
    <row r="53" s="36" customFormat="true" ht="15" hidden="false" customHeight="false" outlineLevel="0" collapsed="false">
      <c r="A53" s="34" t="n">
        <v>50</v>
      </c>
      <c r="B53" s="34" t="s">
        <v>92</v>
      </c>
      <c r="C53" s="34" t="s">
        <v>93</v>
      </c>
      <c r="D53" s="34" t="n">
        <v>5</v>
      </c>
      <c r="E53" s="37" t="n">
        <f aca="false">IF(D53&lt;=4,D53*20,100)</f>
        <v>100</v>
      </c>
      <c r="F53" s="34" t="n">
        <f aca="false">E53*0.3</f>
        <v>30</v>
      </c>
      <c r="G53" s="34" t="n">
        <v>5</v>
      </c>
      <c r="H53" s="37" t="n">
        <v>100</v>
      </c>
      <c r="I53" s="37" t="n">
        <f aca="false">H53*0.4</f>
        <v>40</v>
      </c>
      <c r="J53" s="34" t="n">
        <v>16</v>
      </c>
      <c r="K53" s="34" t="n">
        <v>17</v>
      </c>
      <c r="L53" s="37" t="n">
        <f aca="false">J53/K53*100</f>
        <v>94.1176470588235</v>
      </c>
      <c r="M53" s="37" t="n">
        <f aca="false">L53*0.3</f>
        <v>28.2352941176471</v>
      </c>
      <c r="N53" s="37" t="n">
        <f aca="false">F53+I53+M53</f>
        <v>98.2352941176471</v>
      </c>
      <c r="P53" s="39"/>
    </row>
    <row r="54" s="36" customFormat="true" ht="15" hidden="false" customHeight="false" outlineLevel="0" collapsed="false">
      <c r="A54" s="34" t="n">
        <v>51</v>
      </c>
      <c r="B54" s="34" t="s">
        <v>94</v>
      </c>
      <c r="C54" s="34" t="s">
        <v>95</v>
      </c>
      <c r="D54" s="34" t="n">
        <v>1</v>
      </c>
      <c r="E54" s="37" t="n">
        <f aca="false">IF(D54&lt;=4,D54*20,100)</f>
        <v>20</v>
      </c>
      <c r="F54" s="34" t="n">
        <f aca="false">E54*0.3</f>
        <v>6</v>
      </c>
      <c r="G54" s="34" t="n">
        <v>2</v>
      </c>
      <c r="H54" s="38" t="n">
        <v>40</v>
      </c>
      <c r="I54" s="38" t="n">
        <f aca="false">H54*0.4</f>
        <v>16</v>
      </c>
      <c r="J54" s="34" t="n">
        <v>10</v>
      </c>
      <c r="K54" s="34" t="n">
        <v>11</v>
      </c>
      <c r="L54" s="37" t="n">
        <f aca="false">J54/K54*100</f>
        <v>90.9090909090909</v>
      </c>
      <c r="M54" s="37" t="n">
        <f aca="false">L54*0.3</f>
        <v>27.2727272727273</v>
      </c>
      <c r="N54" s="38" t="n">
        <f aca="false">F54+I54+M54</f>
        <v>49.2727272727273</v>
      </c>
      <c r="P54" s="39"/>
    </row>
    <row r="55" s="36" customFormat="true" ht="15" hidden="false" customHeight="false" outlineLevel="0" collapsed="false">
      <c r="A55" s="34" t="n">
        <v>52</v>
      </c>
      <c r="B55" s="34" t="s">
        <v>96</v>
      </c>
      <c r="C55" s="34" t="s">
        <v>97</v>
      </c>
      <c r="D55" s="34" t="n">
        <v>4</v>
      </c>
      <c r="E55" s="37" t="n">
        <f aca="false">IF(D55&lt;=4,D55*20,100)</f>
        <v>80</v>
      </c>
      <c r="F55" s="34" t="n">
        <f aca="false">E55*0.3</f>
        <v>24</v>
      </c>
      <c r="G55" s="34" t="n">
        <v>4</v>
      </c>
      <c r="H55" s="37" t="n">
        <v>80</v>
      </c>
      <c r="I55" s="37" t="n">
        <f aca="false">H55*0.4</f>
        <v>32</v>
      </c>
      <c r="J55" s="34" t="n">
        <v>14</v>
      </c>
      <c r="K55" s="34" t="n">
        <v>14</v>
      </c>
      <c r="L55" s="37" t="n">
        <f aca="false">J55/K55*100</f>
        <v>100</v>
      </c>
      <c r="M55" s="37" t="n">
        <f aca="false">L55*0.3</f>
        <v>30</v>
      </c>
      <c r="N55" s="37" t="n">
        <f aca="false">F55+I55+M55</f>
        <v>86</v>
      </c>
      <c r="P55" s="39"/>
    </row>
    <row r="56" s="36" customFormat="true" ht="15" hidden="false" customHeight="false" outlineLevel="0" collapsed="false">
      <c r="A56" s="34" t="n">
        <v>53</v>
      </c>
      <c r="B56" s="34" t="s">
        <v>98</v>
      </c>
      <c r="C56" s="34" t="s">
        <v>99</v>
      </c>
      <c r="D56" s="34" t="n">
        <v>2</v>
      </c>
      <c r="E56" s="37" t="n">
        <f aca="false">IF(D56&lt;=4,D56*20,100)</f>
        <v>40</v>
      </c>
      <c r="F56" s="34" t="n">
        <f aca="false">E56*0.3</f>
        <v>12</v>
      </c>
      <c r="G56" s="34" t="n">
        <v>3</v>
      </c>
      <c r="H56" s="37" t="n">
        <v>60</v>
      </c>
      <c r="I56" s="37" t="n">
        <f aca="false">H56*0.4</f>
        <v>24</v>
      </c>
      <c r="J56" s="34" t="n">
        <v>6</v>
      </c>
      <c r="K56" s="34" t="n">
        <v>6</v>
      </c>
      <c r="L56" s="37" t="n">
        <f aca="false">J56/K56*100</f>
        <v>100</v>
      </c>
      <c r="M56" s="37" t="n">
        <f aca="false">L56*0.3</f>
        <v>30</v>
      </c>
      <c r="N56" s="37" t="n">
        <f aca="false">F56+I56+M56</f>
        <v>66</v>
      </c>
      <c r="P56" s="39"/>
    </row>
    <row r="57" s="36" customFormat="true" ht="15" hidden="false" customHeight="false" outlineLevel="0" collapsed="false">
      <c r="A57" s="34" t="n">
        <v>54</v>
      </c>
      <c r="B57" s="34" t="s">
        <v>100</v>
      </c>
      <c r="C57" s="34" t="s">
        <v>101</v>
      </c>
      <c r="D57" s="34" t="n">
        <v>1</v>
      </c>
      <c r="E57" s="37" t="n">
        <f aca="false">IF(D57&lt;=4,D57*20,100)</f>
        <v>20</v>
      </c>
      <c r="F57" s="34" t="n">
        <f aca="false">E57*0.3</f>
        <v>6</v>
      </c>
      <c r="G57" s="34" t="n">
        <v>3</v>
      </c>
      <c r="H57" s="38" t="n">
        <v>60</v>
      </c>
      <c r="I57" s="38" t="n">
        <f aca="false">H57*0.4</f>
        <v>24</v>
      </c>
      <c r="J57" s="34" t="n">
        <v>3</v>
      </c>
      <c r="K57" s="34" t="n">
        <v>3</v>
      </c>
      <c r="L57" s="37" t="n">
        <f aca="false">J57/K57*100</f>
        <v>100</v>
      </c>
      <c r="M57" s="37" t="n">
        <f aca="false">L57*0.3</f>
        <v>30</v>
      </c>
      <c r="N57" s="38" t="n">
        <f aca="false">F57+I57+M57</f>
        <v>60</v>
      </c>
      <c r="P57" s="39"/>
    </row>
    <row r="58" s="36" customFormat="true" ht="15" hidden="false" customHeight="false" outlineLevel="0" collapsed="false">
      <c r="A58" s="34" t="n">
        <v>55</v>
      </c>
      <c r="B58" s="34" t="s">
        <v>100</v>
      </c>
      <c r="C58" s="34" t="s">
        <v>102</v>
      </c>
      <c r="D58" s="34" t="n">
        <v>0</v>
      </c>
      <c r="E58" s="37" t="n">
        <f aca="false">IF(D58&lt;=4,D58*20,100)</f>
        <v>0</v>
      </c>
      <c r="F58" s="34" t="n">
        <f aca="false">E58*0.3</f>
        <v>0</v>
      </c>
      <c r="G58" s="34" t="n">
        <v>2</v>
      </c>
      <c r="H58" s="38" t="n">
        <v>40</v>
      </c>
      <c r="I58" s="38" t="n">
        <f aca="false">H58*0.4</f>
        <v>16</v>
      </c>
      <c r="J58" s="34" t="n">
        <v>2</v>
      </c>
      <c r="K58" s="34" t="n">
        <v>2</v>
      </c>
      <c r="L58" s="37" t="n">
        <f aca="false">J58/K58*100</f>
        <v>100</v>
      </c>
      <c r="M58" s="37" t="n">
        <f aca="false">L58*0.3</f>
        <v>30</v>
      </c>
      <c r="N58" s="38" t="n">
        <f aca="false">F58+I58+M58</f>
        <v>46</v>
      </c>
      <c r="P58" s="39"/>
    </row>
    <row r="59" s="36" customFormat="true" ht="15" hidden="false" customHeight="false" outlineLevel="0" collapsed="false">
      <c r="A59" s="34" t="n">
        <v>56</v>
      </c>
      <c r="B59" s="34" t="s">
        <v>103</v>
      </c>
      <c r="C59" s="34" t="s">
        <v>104</v>
      </c>
      <c r="D59" s="34" t="n">
        <v>4</v>
      </c>
      <c r="E59" s="37" t="n">
        <f aca="false">IF(D59&lt;=4,D59*20,100)</f>
        <v>80</v>
      </c>
      <c r="F59" s="34" t="n">
        <f aca="false">E59*0.3</f>
        <v>24</v>
      </c>
      <c r="G59" s="34" t="n">
        <v>4</v>
      </c>
      <c r="H59" s="38" t="n">
        <v>80</v>
      </c>
      <c r="I59" s="38" t="n">
        <f aca="false">H59*0.4</f>
        <v>32</v>
      </c>
      <c r="J59" s="34" t="n">
        <v>3</v>
      </c>
      <c r="K59" s="34" t="n">
        <v>5</v>
      </c>
      <c r="L59" s="37" t="n">
        <f aca="false">J59/K59*100</f>
        <v>60</v>
      </c>
      <c r="M59" s="37" t="n">
        <f aca="false">L59*0.3</f>
        <v>18</v>
      </c>
      <c r="N59" s="38" t="n">
        <f aca="false">F59+I59+M59</f>
        <v>74</v>
      </c>
      <c r="P59" s="39"/>
    </row>
    <row r="60" s="36" customFormat="true" ht="15" hidden="false" customHeight="false" outlineLevel="0" collapsed="false">
      <c r="A60" s="34" t="n">
        <v>57</v>
      </c>
      <c r="B60" s="34" t="s">
        <v>103</v>
      </c>
      <c r="C60" s="34" t="s">
        <v>105</v>
      </c>
      <c r="D60" s="34" t="n">
        <v>4</v>
      </c>
      <c r="E60" s="37" t="n">
        <f aca="false">IF(D60&lt;=4,D60*20,100)</f>
        <v>80</v>
      </c>
      <c r="F60" s="34" t="n">
        <f aca="false">E60*0.3</f>
        <v>24</v>
      </c>
      <c r="G60" s="34" t="n">
        <v>4</v>
      </c>
      <c r="H60" s="37" t="n">
        <v>80</v>
      </c>
      <c r="I60" s="37" t="n">
        <f aca="false">H60*0.4</f>
        <v>32</v>
      </c>
      <c r="J60" s="34" t="n">
        <v>0</v>
      </c>
      <c r="K60" s="34" t="n">
        <v>0</v>
      </c>
      <c r="L60" s="37" t="n">
        <v>0</v>
      </c>
      <c r="M60" s="37" t="n">
        <f aca="false">L60*0.3</f>
        <v>0</v>
      </c>
      <c r="N60" s="37" t="n">
        <f aca="false">F60+I60+M60</f>
        <v>56</v>
      </c>
      <c r="P60" s="39"/>
    </row>
    <row r="61" s="36" customFormat="true" ht="15" hidden="false" customHeight="false" outlineLevel="0" collapsed="false">
      <c r="A61" s="34" t="n">
        <v>58</v>
      </c>
      <c r="B61" s="34" t="s">
        <v>106</v>
      </c>
      <c r="C61" s="34" t="s">
        <v>107</v>
      </c>
      <c r="D61" s="34" t="n">
        <v>2</v>
      </c>
      <c r="E61" s="37" t="n">
        <f aca="false">IF(D61&lt;=4,D61*20,100)</f>
        <v>40</v>
      </c>
      <c r="F61" s="34" t="n">
        <f aca="false">E61*0.3</f>
        <v>12</v>
      </c>
      <c r="G61" s="34" t="n">
        <v>3</v>
      </c>
      <c r="H61" s="38" t="n">
        <v>60</v>
      </c>
      <c r="I61" s="38" t="n">
        <f aca="false">H61*0.4</f>
        <v>24</v>
      </c>
      <c r="J61" s="34" t="n">
        <v>28</v>
      </c>
      <c r="K61" s="34" t="n">
        <v>28</v>
      </c>
      <c r="L61" s="37" t="n">
        <f aca="false">J61/K61*100</f>
        <v>100</v>
      </c>
      <c r="M61" s="37" t="n">
        <f aca="false">L61*0.3</f>
        <v>30</v>
      </c>
      <c r="N61" s="38" t="n">
        <f aca="false">F61+I61+M61</f>
        <v>66</v>
      </c>
      <c r="P61" s="39"/>
    </row>
    <row r="62" s="36" customFormat="true" ht="15" hidden="false" customHeight="false" outlineLevel="0" collapsed="false">
      <c r="A62" s="34" t="n">
        <v>59</v>
      </c>
      <c r="B62" s="34" t="s">
        <v>108</v>
      </c>
      <c r="C62" s="34" t="s">
        <v>109</v>
      </c>
      <c r="D62" s="34" t="n">
        <v>2</v>
      </c>
      <c r="E62" s="37" t="n">
        <f aca="false">IF(D62&lt;=4,D62*20,100)</f>
        <v>40</v>
      </c>
      <c r="F62" s="34" t="n">
        <f aca="false">E62*0.3</f>
        <v>12</v>
      </c>
      <c r="G62" s="34" t="n">
        <v>3</v>
      </c>
      <c r="H62" s="37" t="n">
        <v>60</v>
      </c>
      <c r="I62" s="37" t="n">
        <f aca="false">H62*0.4</f>
        <v>24</v>
      </c>
      <c r="J62" s="34" t="n">
        <v>33</v>
      </c>
      <c r="K62" s="34" t="n">
        <v>33</v>
      </c>
      <c r="L62" s="37" t="n">
        <f aca="false">J62/K62*100</f>
        <v>100</v>
      </c>
      <c r="M62" s="37" t="n">
        <f aca="false">L62*0.3</f>
        <v>30</v>
      </c>
      <c r="N62" s="37" t="n">
        <f aca="false">F62+I62+M62</f>
        <v>66</v>
      </c>
      <c r="P62" s="39"/>
    </row>
    <row r="63" s="36" customFormat="true" ht="15" hidden="false" customHeight="false" outlineLevel="0" collapsed="false">
      <c r="A63" s="34" t="n">
        <v>60</v>
      </c>
      <c r="B63" s="34" t="s">
        <v>110</v>
      </c>
      <c r="C63" s="34" t="s">
        <v>111</v>
      </c>
      <c r="D63" s="34" t="n">
        <v>0</v>
      </c>
      <c r="E63" s="37" t="n">
        <f aca="false">IF(D63&lt;=4,D63*20,100)</f>
        <v>0</v>
      </c>
      <c r="F63" s="34" t="n">
        <f aca="false">E63*0.3</f>
        <v>0</v>
      </c>
      <c r="G63" s="34" t="n">
        <v>3</v>
      </c>
      <c r="H63" s="38" t="n">
        <v>60</v>
      </c>
      <c r="I63" s="38" t="n">
        <f aca="false">H63*0.4</f>
        <v>24</v>
      </c>
      <c r="J63" s="34" t="n">
        <v>4</v>
      </c>
      <c r="K63" s="34" t="n">
        <v>4</v>
      </c>
      <c r="L63" s="37" t="n">
        <f aca="false">J63/K63*100</f>
        <v>100</v>
      </c>
      <c r="M63" s="37" t="n">
        <f aca="false">L63*0.3</f>
        <v>30</v>
      </c>
      <c r="N63" s="38" t="n">
        <f aca="false">F63+I63+M63</f>
        <v>54</v>
      </c>
      <c r="P63" s="39"/>
    </row>
    <row r="64" s="36" customFormat="true" ht="15" hidden="false" customHeight="false" outlineLevel="0" collapsed="false">
      <c r="A64" s="34" t="n">
        <v>61</v>
      </c>
      <c r="B64" s="34" t="s">
        <v>112</v>
      </c>
      <c r="C64" s="34" t="s">
        <v>113</v>
      </c>
      <c r="D64" s="34" t="n">
        <v>3</v>
      </c>
      <c r="E64" s="37" t="n">
        <f aca="false">IF(D64&lt;=4,D64*20,100)</f>
        <v>60</v>
      </c>
      <c r="F64" s="34" t="n">
        <f aca="false">E64*0.3</f>
        <v>18</v>
      </c>
      <c r="G64" s="34" t="n">
        <v>2</v>
      </c>
      <c r="H64" s="37" t="n">
        <v>40</v>
      </c>
      <c r="I64" s="37" t="n">
        <f aca="false">H64*0.4</f>
        <v>16</v>
      </c>
      <c r="J64" s="34" t="n">
        <v>17</v>
      </c>
      <c r="K64" s="34" t="n">
        <v>18</v>
      </c>
      <c r="L64" s="38" t="n">
        <v>94.1</v>
      </c>
      <c r="M64" s="38" t="n">
        <f aca="false">L64*0.3</f>
        <v>28.23</v>
      </c>
      <c r="N64" s="38" t="n">
        <f aca="false">F64+I64+M64</f>
        <v>62.23</v>
      </c>
      <c r="P64" s="39"/>
    </row>
    <row r="65" s="36" customFormat="true" ht="15" hidden="false" customHeight="false" outlineLevel="0" collapsed="false">
      <c r="A65" s="34" t="n">
        <v>62</v>
      </c>
      <c r="B65" s="34" t="s">
        <v>114</v>
      </c>
      <c r="C65" s="9" t="s">
        <v>115</v>
      </c>
      <c r="D65" s="34" t="n">
        <v>0</v>
      </c>
      <c r="E65" s="37" t="n">
        <f aca="false">IF(D65&lt;=4,D65*20,100)</f>
        <v>0</v>
      </c>
      <c r="F65" s="34" t="n">
        <f aca="false">E65*0.3</f>
        <v>0</v>
      </c>
      <c r="G65" s="34" t="n">
        <v>2</v>
      </c>
      <c r="H65" s="37" t="n">
        <v>40</v>
      </c>
      <c r="I65" s="37" t="n">
        <f aca="false">H65*0.4</f>
        <v>16</v>
      </c>
      <c r="J65" s="34" t="n">
        <v>4</v>
      </c>
      <c r="K65" s="34" t="n">
        <v>4</v>
      </c>
      <c r="L65" s="37" t="n">
        <f aca="false">J65/K65*100</f>
        <v>100</v>
      </c>
      <c r="M65" s="37" t="n">
        <f aca="false">L65*0.3</f>
        <v>30</v>
      </c>
      <c r="N65" s="37" t="n">
        <f aca="false">F65+I65+M65</f>
        <v>46</v>
      </c>
      <c r="P65" s="39"/>
    </row>
    <row r="66" s="36" customFormat="true" ht="15" hidden="false" customHeight="false" outlineLevel="0" collapsed="false">
      <c r="A66" s="34" t="n">
        <v>63</v>
      </c>
      <c r="B66" s="34" t="s">
        <v>114</v>
      </c>
      <c r="C66" s="9" t="s">
        <v>116</v>
      </c>
      <c r="D66" s="34" t="n">
        <v>1</v>
      </c>
      <c r="E66" s="37" t="n">
        <f aca="false">IF(D66&lt;=4,D66*20,100)</f>
        <v>20</v>
      </c>
      <c r="F66" s="34" t="n">
        <f aca="false">E66*0.3</f>
        <v>6</v>
      </c>
      <c r="G66" s="34" t="n">
        <v>0</v>
      </c>
      <c r="H66" s="37" t="n">
        <v>0</v>
      </c>
      <c r="I66" s="37" t="n">
        <f aca="false">H66*0.4</f>
        <v>0</v>
      </c>
      <c r="J66" s="34" t="n">
        <v>4</v>
      </c>
      <c r="K66" s="34" t="n">
        <v>4</v>
      </c>
      <c r="L66" s="37" t="n">
        <f aca="false">J66/K66*100</f>
        <v>100</v>
      </c>
      <c r="M66" s="37" t="n">
        <f aca="false">L66*0.3</f>
        <v>30</v>
      </c>
      <c r="N66" s="37" t="n">
        <f aca="false">F66+I66+M66</f>
        <v>36</v>
      </c>
      <c r="P66" s="39"/>
    </row>
    <row r="67" s="36" customFormat="true" ht="15" hidden="false" customHeight="false" outlineLevel="0" collapsed="false">
      <c r="A67" s="34" t="n">
        <v>64</v>
      </c>
      <c r="B67" s="34" t="s">
        <v>117</v>
      </c>
      <c r="C67" s="34" t="s">
        <v>118</v>
      </c>
      <c r="D67" s="34" t="n">
        <v>1</v>
      </c>
      <c r="E67" s="37" t="n">
        <f aca="false">IF(D67&lt;=4,D67*20,100)</f>
        <v>20</v>
      </c>
      <c r="F67" s="34" t="n">
        <f aca="false">E67*0.3</f>
        <v>6</v>
      </c>
      <c r="G67" s="34" t="n">
        <v>3</v>
      </c>
      <c r="H67" s="38" t="n">
        <v>60</v>
      </c>
      <c r="I67" s="38" t="n">
        <f aca="false">H67*0.4</f>
        <v>24</v>
      </c>
      <c r="J67" s="34" t="n">
        <v>24</v>
      </c>
      <c r="K67" s="34" t="n">
        <v>24</v>
      </c>
      <c r="L67" s="37" t="n">
        <f aca="false">J67/K67*100</f>
        <v>100</v>
      </c>
      <c r="M67" s="37" t="n">
        <f aca="false">L67*0.3</f>
        <v>30</v>
      </c>
      <c r="N67" s="38" t="n">
        <f aca="false">F67+I67+M67</f>
        <v>60</v>
      </c>
      <c r="P67" s="39"/>
    </row>
    <row r="68" s="36" customFormat="true" ht="15" hidden="false" customHeight="false" outlineLevel="0" collapsed="false">
      <c r="A68" s="34" t="n">
        <v>65</v>
      </c>
      <c r="B68" s="34" t="s">
        <v>119</v>
      </c>
      <c r="C68" s="34" t="s">
        <v>120</v>
      </c>
      <c r="D68" s="34" t="n">
        <v>2</v>
      </c>
      <c r="E68" s="37" t="n">
        <f aca="false">IF(D68&lt;=4,D68*20,100)</f>
        <v>40</v>
      </c>
      <c r="F68" s="34" t="n">
        <f aca="false">E68*0.3</f>
        <v>12</v>
      </c>
      <c r="G68" s="34" t="n">
        <v>3</v>
      </c>
      <c r="H68" s="37" t="n">
        <v>60</v>
      </c>
      <c r="I68" s="37" t="n">
        <f aca="false">H68*0.4</f>
        <v>24</v>
      </c>
      <c r="J68" s="34" t="n">
        <v>42</v>
      </c>
      <c r="K68" s="34" t="n">
        <v>45</v>
      </c>
      <c r="L68" s="38" t="n">
        <v>93</v>
      </c>
      <c r="M68" s="38" t="n">
        <f aca="false">L68*0.3</f>
        <v>27.9</v>
      </c>
      <c r="N68" s="38" t="n">
        <f aca="false">F68+I68+M68</f>
        <v>63.9</v>
      </c>
      <c r="P68" s="39"/>
    </row>
    <row r="69" s="36" customFormat="true" ht="15" hidden="false" customHeight="false" outlineLevel="0" collapsed="false">
      <c r="A69" s="34" t="n">
        <v>66</v>
      </c>
      <c r="B69" s="34" t="s">
        <v>121</v>
      </c>
      <c r="C69" s="9" t="s">
        <v>122</v>
      </c>
      <c r="D69" s="34" t="n">
        <v>2</v>
      </c>
      <c r="E69" s="37" t="n">
        <f aca="false">IF(D69&lt;=4,D69*20,100)</f>
        <v>40</v>
      </c>
      <c r="F69" s="34" t="n">
        <f aca="false">E69*0.3</f>
        <v>12</v>
      </c>
      <c r="G69" s="34" t="n">
        <v>2</v>
      </c>
      <c r="H69" s="38" t="n">
        <v>40</v>
      </c>
      <c r="I69" s="38" t="n">
        <f aca="false">H69*0.4</f>
        <v>16</v>
      </c>
      <c r="J69" s="34" t="n">
        <v>5</v>
      </c>
      <c r="K69" s="34" t="n">
        <v>5</v>
      </c>
      <c r="L69" s="37" t="n">
        <f aca="false">J69/K69*100</f>
        <v>100</v>
      </c>
      <c r="M69" s="37" t="n">
        <f aca="false">L69*0.3</f>
        <v>30</v>
      </c>
      <c r="N69" s="38" t="n">
        <f aca="false">F69+I69+M69</f>
        <v>58</v>
      </c>
      <c r="P69" s="39"/>
    </row>
    <row r="70" s="36" customFormat="true" ht="15" hidden="false" customHeight="false" outlineLevel="0" collapsed="false">
      <c r="A70" s="34" t="n">
        <v>67</v>
      </c>
      <c r="B70" s="34" t="s">
        <v>123</v>
      </c>
      <c r="C70" s="34" t="s">
        <v>124</v>
      </c>
      <c r="D70" s="34" t="n">
        <v>1</v>
      </c>
      <c r="E70" s="37" t="n">
        <f aca="false">IF(D70&lt;=4,D70*20,100)</f>
        <v>20</v>
      </c>
      <c r="F70" s="34" t="n">
        <f aca="false">E70*0.3</f>
        <v>6</v>
      </c>
      <c r="G70" s="34" t="n">
        <v>3</v>
      </c>
      <c r="H70" s="37" t="n">
        <v>60</v>
      </c>
      <c r="I70" s="37" t="n">
        <f aca="false">H70*0.4</f>
        <v>24</v>
      </c>
      <c r="J70" s="34" t="n">
        <v>8</v>
      </c>
      <c r="K70" s="34" t="n">
        <v>8</v>
      </c>
      <c r="L70" s="37" t="n">
        <f aca="false">J70/K70*100</f>
        <v>100</v>
      </c>
      <c r="M70" s="37" t="n">
        <f aca="false">L70*0.3</f>
        <v>30</v>
      </c>
      <c r="N70" s="37" t="n">
        <f aca="false">F70+I70+M70</f>
        <v>60</v>
      </c>
      <c r="P70" s="39"/>
    </row>
    <row r="71" s="36" customFormat="true" ht="15" hidden="false" customHeight="false" outlineLevel="0" collapsed="false">
      <c r="A71" s="34" t="n">
        <v>68</v>
      </c>
      <c r="B71" s="34" t="s">
        <v>125</v>
      </c>
      <c r="C71" s="34" t="s">
        <v>126</v>
      </c>
      <c r="D71" s="34" t="n">
        <v>2</v>
      </c>
      <c r="E71" s="37" t="n">
        <f aca="false">IF(D71&lt;=4,D71*20,100)</f>
        <v>40</v>
      </c>
      <c r="F71" s="34" t="n">
        <f aca="false">E71*0.3</f>
        <v>12</v>
      </c>
      <c r="G71" s="34" t="n">
        <v>3</v>
      </c>
      <c r="H71" s="37" t="n">
        <v>60</v>
      </c>
      <c r="I71" s="37" t="n">
        <f aca="false">H71*0.4</f>
        <v>24</v>
      </c>
      <c r="J71" s="34" t="n">
        <v>28</v>
      </c>
      <c r="K71" s="34" t="n">
        <v>33</v>
      </c>
      <c r="L71" s="37" t="n">
        <f aca="false">J71/K71*100</f>
        <v>84.8484848484848</v>
      </c>
      <c r="M71" s="37" t="n">
        <f aca="false">L71*0.3</f>
        <v>25.4545454545455</v>
      </c>
      <c r="N71" s="37" t="n">
        <f aca="false">F71+I71+M71</f>
        <v>61.4545454545455</v>
      </c>
      <c r="P71" s="39"/>
    </row>
    <row r="72" s="36" customFormat="true" ht="15" hidden="false" customHeight="false" outlineLevel="0" collapsed="false">
      <c r="A72" s="34" t="n">
        <v>69</v>
      </c>
      <c r="B72" s="34" t="s">
        <v>125</v>
      </c>
      <c r="C72" s="34" t="s">
        <v>127</v>
      </c>
      <c r="D72" s="34" t="n">
        <v>4</v>
      </c>
      <c r="E72" s="37" t="n">
        <f aca="false">IF(D72&lt;=4,D72*20,100)</f>
        <v>80</v>
      </c>
      <c r="F72" s="34" t="n">
        <f aca="false">E72*0.3</f>
        <v>24</v>
      </c>
      <c r="G72" s="34" t="n">
        <v>5</v>
      </c>
      <c r="H72" s="37" t="n">
        <v>100</v>
      </c>
      <c r="I72" s="37" t="n">
        <f aca="false">H72*0.4</f>
        <v>40</v>
      </c>
      <c r="J72" s="34" t="n">
        <v>5</v>
      </c>
      <c r="K72" s="34" t="n">
        <v>5</v>
      </c>
      <c r="L72" s="37" t="n">
        <f aca="false">J72/K72*100</f>
        <v>100</v>
      </c>
      <c r="M72" s="37" t="n">
        <f aca="false">L72*0.3</f>
        <v>30</v>
      </c>
      <c r="N72" s="37" t="n">
        <f aca="false">F72+I72+M72</f>
        <v>94</v>
      </c>
      <c r="P72" s="39"/>
    </row>
    <row r="73" s="36" customFormat="true" ht="15" hidden="false" customHeight="false" outlineLevel="0" collapsed="false">
      <c r="A73" s="34" t="n">
        <v>70</v>
      </c>
      <c r="B73" s="34" t="s">
        <v>125</v>
      </c>
      <c r="C73" s="34" t="s">
        <v>128</v>
      </c>
      <c r="D73" s="34" t="n">
        <v>0</v>
      </c>
      <c r="E73" s="37" t="n">
        <f aca="false">IF(D73&lt;=4,D73*20,100)</f>
        <v>0</v>
      </c>
      <c r="F73" s="34" t="n">
        <f aca="false">E73*0.3</f>
        <v>0</v>
      </c>
      <c r="G73" s="34" t="n">
        <v>2</v>
      </c>
      <c r="H73" s="37" t="n">
        <v>40</v>
      </c>
      <c r="I73" s="37" t="n">
        <f aca="false">H73*0.4</f>
        <v>16</v>
      </c>
      <c r="J73" s="34" t="n">
        <v>69</v>
      </c>
      <c r="K73" s="34" t="n">
        <v>70</v>
      </c>
      <c r="L73" s="38" t="n">
        <v>98.9</v>
      </c>
      <c r="M73" s="38" t="n">
        <f aca="false">L73*0.3</f>
        <v>29.67</v>
      </c>
      <c r="N73" s="38" t="n">
        <f aca="false">F73+I73+M73</f>
        <v>45.67</v>
      </c>
      <c r="P73" s="39"/>
    </row>
    <row r="74" s="36" customFormat="true" ht="15" hidden="false" customHeight="false" outlineLevel="0" collapsed="false">
      <c r="A74" s="34" t="n">
        <v>71</v>
      </c>
      <c r="B74" s="34" t="s">
        <v>125</v>
      </c>
      <c r="C74" s="34" t="s">
        <v>129</v>
      </c>
      <c r="D74" s="34" t="n">
        <v>0</v>
      </c>
      <c r="E74" s="37" t="n">
        <f aca="false">IF(D74&lt;=4,D74*20,100)</f>
        <v>0</v>
      </c>
      <c r="F74" s="34" t="n">
        <f aca="false">E74*0.3</f>
        <v>0</v>
      </c>
      <c r="G74" s="34" t="n">
        <v>2</v>
      </c>
      <c r="H74" s="38" t="n">
        <v>40</v>
      </c>
      <c r="I74" s="38" t="n">
        <f aca="false">H74*0.4</f>
        <v>16</v>
      </c>
      <c r="J74" s="34" t="n">
        <v>8</v>
      </c>
      <c r="K74" s="34" t="n">
        <v>8</v>
      </c>
      <c r="L74" s="37" t="n">
        <f aca="false">J74/K74*100</f>
        <v>100</v>
      </c>
      <c r="M74" s="37" t="n">
        <f aca="false">L74*0.3</f>
        <v>30</v>
      </c>
      <c r="N74" s="38" t="n">
        <f aca="false">F74+I74+M74</f>
        <v>46</v>
      </c>
      <c r="P74" s="39"/>
    </row>
    <row r="75" s="36" customFormat="true" ht="15" hidden="false" customHeight="false" outlineLevel="0" collapsed="false">
      <c r="A75" s="34" t="n">
        <v>72</v>
      </c>
      <c r="B75" s="34" t="s">
        <v>130</v>
      </c>
      <c r="C75" s="34" t="s">
        <v>131</v>
      </c>
      <c r="D75" s="34" t="n">
        <v>3</v>
      </c>
      <c r="E75" s="37" t="n">
        <f aca="false">IF(D75&lt;=4,D75*20,100)</f>
        <v>60</v>
      </c>
      <c r="F75" s="34" t="n">
        <f aca="false">E75*0.3</f>
        <v>18</v>
      </c>
      <c r="G75" s="34" t="n">
        <v>3</v>
      </c>
      <c r="H75" s="37" t="n">
        <v>60</v>
      </c>
      <c r="I75" s="37" t="n">
        <f aca="false">H75*0.4</f>
        <v>24</v>
      </c>
      <c r="J75" s="34" t="n">
        <v>0</v>
      </c>
      <c r="K75" s="34" t="n">
        <v>0</v>
      </c>
      <c r="L75" s="37" t="n">
        <v>0</v>
      </c>
      <c r="M75" s="37" t="n">
        <f aca="false">L75*0.3</f>
        <v>0</v>
      </c>
      <c r="N75" s="37" t="n">
        <f aca="false">F75+I75+M75</f>
        <v>42</v>
      </c>
      <c r="P75" s="39"/>
    </row>
    <row r="76" s="36" customFormat="true" ht="15" hidden="false" customHeight="false" outlineLevel="0" collapsed="false">
      <c r="A76" s="34" t="n">
        <v>73</v>
      </c>
      <c r="B76" s="34" t="s">
        <v>130</v>
      </c>
      <c r="C76" s="34" t="s">
        <v>132</v>
      </c>
      <c r="D76" s="34" t="n">
        <v>0</v>
      </c>
      <c r="E76" s="37" t="n">
        <f aca="false">IF(D76&lt;=4,D76*20,100)</f>
        <v>0</v>
      </c>
      <c r="F76" s="34" t="n">
        <f aca="false">E76*0.3</f>
        <v>0</v>
      </c>
      <c r="G76" s="34" t="n">
        <v>1</v>
      </c>
      <c r="H76" s="37" t="n">
        <v>20</v>
      </c>
      <c r="I76" s="37" t="n">
        <f aca="false">H76*0.4</f>
        <v>8</v>
      </c>
      <c r="J76" s="34" t="n">
        <v>10</v>
      </c>
      <c r="K76" s="34" t="n">
        <v>10</v>
      </c>
      <c r="L76" s="37" t="n">
        <f aca="false">J76/K76*100</f>
        <v>100</v>
      </c>
      <c r="M76" s="37" t="n">
        <f aca="false">L76*0.3</f>
        <v>30</v>
      </c>
      <c r="N76" s="37" t="n">
        <f aca="false">F76+I76+M76</f>
        <v>38</v>
      </c>
      <c r="P76" s="39"/>
    </row>
    <row r="77" s="36" customFormat="true" ht="15" hidden="false" customHeight="false" outlineLevel="0" collapsed="false">
      <c r="A77" s="34" t="n">
        <v>74</v>
      </c>
      <c r="B77" s="34" t="s">
        <v>133</v>
      </c>
      <c r="C77" s="34" t="s">
        <v>134</v>
      </c>
      <c r="D77" s="34" t="n">
        <v>1</v>
      </c>
      <c r="E77" s="37" t="n">
        <f aca="false">IF(D77&lt;=4,D77*20,100)</f>
        <v>20</v>
      </c>
      <c r="F77" s="34" t="n">
        <f aca="false">E77*0.3</f>
        <v>6</v>
      </c>
      <c r="G77" s="34" t="n">
        <v>4</v>
      </c>
      <c r="H77" s="38" t="n">
        <v>80</v>
      </c>
      <c r="I77" s="38" t="n">
        <f aca="false">H77*0.4</f>
        <v>32</v>
      </c>
      <c r="J77" s="34" t="n">
        <v>22</v>
      </c>
      <c r="K77" s="34" t="n">
        <v>25</v>
      </c>
      <c r="L77" s="37" t="n">
        <f aca="false">J77/K77*100</f>
        <v>88</v>
      </c>
      <c r="M77" s="37" t="n">
        <f aca="false">L77*0.3</f>
        <v>26.4</v>
      </c>
      <c r="N77" s="38" t="n">
        <f aca="false">F77+I77+M77</f>
        <v>64.4</v>
      </c>
      <c r="P77" s="39"/>
    </row>
    <row r="78" s="36" customFormat="true" ht="15" hidden="false" customHeight="false" outlineLevel="0" collapsed="false">
      <c r="A78" s="34" t="n">
        <v>75</v>
      </c>
      <c r="B78" s="34" t="s">
        <v>135</v>
      </c>
      <c r="C78" s="34" t="s">
        <v>136</v>
      </c>
      <c r="D78" s="34" t="n">
        <v>0</v>
      </c>
      <c r="E78" s="37" t="n">
        <f aca="false">IF(D78&lt;=4,D78*20,100)</f>
        <v>0</v>
      </c>
      <c r="F78" s="34" t="n">
        <f aca="false">E78*0.3</f>
        <v>0</v>
      </c>
      <c r="G78" s="34" t="n">
        <v>3</v>
      </c>
      <c r="H78" s="37" t="n">
        <v>60</v>
      </c>
      <c r="I78" s="37" t="n">
        <f aca="false">H78*0.4</f>
        <v>24</v>
      </c>
      <c r="J78" s="34" t="n">
        <v>10</v>
      </c>
      <c r="K78" s="34" t="n">
        <v>10</v>
      </c>
      <c r="L78" s="37" t="n">
        <f aca="false">J78/K78*100</f>
        <v>100</v>
      </c>
      <c r="M78" s="37" t="n">
        <f aca="false">L78*0.3</f>
        <v>30</v>
      </c>
      <c r="N78" s="37" t="n">
        <f aca="false">F78+I78+M78</f>
        <v>54</v>
      </c>
      <c r="P78" s="39"/>
    </row>
    <row r="79" s="36" customFormat="true" ht="15" hidden="false" customHeight="false" outlineLevel="0" collapsed="false">
      <c r="A79" s="34" t="n">
        <v>76</v>
      </c>
      <c r="B79" s="34" t="s">
        <v>137</v>
      </c>
      <c r="C79" s="34" t="s">
        <v>138</v>
      </c>
      <c r="D79" s="34" t="n">
        <v>5</v>
      </c>
      <c r="E79" s="37" t="n">
        <f aca="false">IF(D79&lt;=4,D79*20,100)</f>
        <v>100</v>
      </c>
      <c r="F79" s="34" t="n">
        <f aca="false">E79*0.3</f>
        <v>30</v>
      </c>
      <c r="G79" s="34" t="n">
        <v>5</v>
      </c>
      <c r="H79" s="37" t="n">
        <v>100</v>
      </c>
      <c r="I79" s="37" t="n">
        <f aca="false">H79*0.4</f>
        <v>40</v>
      </c>
      <c r="J79" s="34" t="n">
        <v>7</v>
      </c>
      <c r="K79" s="34" t="n">
        <v>9</v>
      </c>
      <c r="L79" s="38" t="n">
        <v>78</v>
      </c>
      <c r="M79" s="38" t="n">
        <f aca="false">L79*0.3</f>
        <v>23.4</v>
      </c>
      <c r="N79" s="38" t="n">
        <f aca="false">F79+I79+M79</f>
        <v>93.4</v>
      </c>
      <c r="P79" s="39"/>
    </row>
    <row r="80" s="36" customFormat="true" ht="15" hidden="false" customHeight="false" outlineLevel="0" collapsed="false">
      <c r="A80" s="34" t="n">
        <v>77</v>
      </c>
      <c r="B80" s="34" t="s">
        <v>139</v>
      </c>
      <c r="C80" s="34" t="s">
        <v>140</v>
      </c>
      <c r="D80" s="34" t="n">
        <v>1</v>
      </c>
      <c r="E80" s="37" t="n">
        <f aca="false">IF(D80&lt;=4,D80*20,100)</f>
        <v>20</v>
      </c>
      <c r="F80" s="34" t="n">
        <f aca="false">E80*0.3</f>
        <v>6</v>
      </c>
      <c r="G80" s="34" t="n">
        <v>3</v>
      </c>
      <c r="H80" s="37" t="n">
        <v>60</v>
      </c>
      <c r="I80" s="37" t="n">
        <f aca="false">H80*0.4</f>
        <v>24</v>
      </c>
      <c r="J80" s="34" t="n">
        <v>0</v>
      </c>
      <c r="K80" s="34" t="n">
        <v>1</v>
      </c>
      <c r="L80" s="37" t="n">
        <f aca="false">J80/K80*100</f>
        <v>0</v>
      </c>
      <c r="M80" s="37" t="n">
        <f aca="false">L80*0.3</f>
        <v>0</v>
      </c>
      <c r="N80" s="37" t="n">
        <f aca="false">F80+I80+M80</f>
        <v>30</v>
      </c>
      <c r="P80" s="39"/>
    </row>
    <row r="81" s="36" customFormat="true" ht="15" hidden="false" customHeight="false" outlineLevel="0" collapsed="false">
      <c r="A81" s="34" t="n">
        <v>78</v>
      </c>
      <c r="B81" s="34" t="s">
        <v>141</v>
      </c>
      <c r="C81" s="34" t="s">
        <v>142</v>
      </c>
      <c r="D81" s="34" t="n">
        <v>1</v>
      </c>
      <c r="E81" s="37" t="n">
        <f aca="false">IF(D81&lt;=4,D81*20,100)</f>
        <v>20</v>
      </c>
      <c r="F81" s="34" t="n">
        <f aca="false">E81*0.3</f>
        <v>6</v>
      </c>
      <c r="G81" s="34" t="n">
        <v>2</v>
      </c>
      <c r="H81" s="38" t="n">
        <v>40</v>
      </c>
      <c r="I81" s="38" t="n">
        <f aca="false">H81*0.4</f>
        <v>16</v>
      </c>
      <c r="J81" s="34" t="n">
        <v>1</v>
      </c>
      <c r="K81" s="34" t="n">
        <v>1</v>
      </c>
      <c r="L81" s="37" t="n">
        <f aca="false">J81/K81*100</f>
        <v>100</v>
      </c>
      <c r="M81" s="37" t="n">
        <f aca="false">L81*0.3</f>
        <v>30</v>
      </c>
      <c r="N81" s="38" t="n">
        <f aca="false">F81+I81+M81</f>
        <v>52</v>
      </c>
      <c r="P81" s="39"/>
    </row>
    <row r="82" s="36" customFormat="true" ht="15" hidden="false" customHeight="false" outlineLevel="0" collapsed="false">
      <c r="A82" s="34" t="n">
        <v>79</v>
      </c>
      <c r="B82" s="34" t="s">
        <v>143</v>
      </c>
      <c r="C82" s="9" t="s">
        <v>144</v>
      </c>
      <c r="D82" s="34" t="n">
        <v>3</v>
      </c>
      <c r="E82" s="37" t="n">
        <f aca="false">IF(D82&lt;=4,D82*20,100)</f>
        <v>60</v>
      </c>
      <c r="F82" s="34" t="n">
        <f aca="false">E82*0.3</f>
        <v>18</v>
      </c>
      <c r="G82" s="34" t="n">
        <v>5</v>
      </c>
      <c r="H82" s="37" t="n">
        <v>100</v>
      </c>
      <c r="I82" s="37" t="n">
        <f aca="false">H82*0.4</f>
        <v>40</v>
      </c>
      <c r="J82" s="34" t="n">
        <v>14</v>
      </c>
      <c r="K82" s="34" t="n">
        <v>15</v>
      </c>
      <c r="L82" s="38" t="n">
        <v>93.1</v>
      </c>
      <c r="M82" s="38" t="n">
        <f aca="false">L82*0.3</f>
        <v>27.93</v>
      </c>
      <c r="N82" s="38" t="n">
        <f aca="false">F82+I82+M82</f>
        <v>85.93</v>
      </c>
      <c r="P82" s="39"/>
    </row>
    <row r="83" s="36" customFormat="true" ht="15" hidden="false" customHeight="false" outlineLevel="0" collapsed="false">
      <c r="A83" s="34" t="n">
        <v>80</v>
      </c>
      <c r="B83" s="34" t="s">
        <v>145</v>
      </c>
      <c r="C83" s="34" t="s">
        <v>146</v>
      </c>
      <c r="D83" s="34" t="n">
        <v>3</v>
      </c>
      <c r="E83" s="37" t="n">
        <f aca="false">IF(D83&lt;=4,D83*20,100)</f>
        <v>60</v>
      </c>
      <c r="F83" s="34" t="n">
        <f aca="false">E83*0.3</f>
        <v>18</v>
      </c>
      <c r="G83" s="34" t="n">
        <v>3</v>
      </c>
      <c r="H83" s="38" t="n">
        <v>60</v>
      </c>
      <c r="I83" s="38" t="n">
        <f aca="false">H83*0.4</f>
        <v>24</v>
      </c>
      <c r="J83" s="34" t="n">
        <v>22</v>
      </c>
      <c r="K83" s="34" t="n">
        <v>22</v>
      </c>
      <c r="L83" s="37" t="n">
        <f aca="false">J83/K83*100</f>
        <v>100</v>
      </c>
      <c r="M83" s="37" t="n">
        <f aca="false">L83*0.3</f>
        <v>30</v>
      </c>
      <c r="N83" s="38" t="n">
        <f aca="false">F83+I83+M83</f>
        <v>72</v>
      </c>
      <c r="P83" s="39"/>
    </row>
    <row r="84" s="36" customFormat="true" ht="15" hidden="false" customHeight="false" outlineLevel="0" collapsed="false">
      <c r="A84" s="34" t="n">
        <v>81</v>
      </c>
      <c r="B84" s="34" t="s">
        <v>145</v>
      </c>
      <c r="C84" s="34" t="s">
        <v>147</v>
      </c>
      <c r="D84" s="34" t="n">
        <v>1</v>
      </c>
      <c r="E84" s="37" t="n">
        <f aca="false">IF(D84&lt;=4,D84*20,100)</f>
        <v>20</v>
      </c>
      <c r="F84" s="34" t="n">
        <f aca="false">E84*0.3</f>
        <v>6</v>
      </c>
      <c r="G84" s="34" t="n">
        <v>3</v>
      </c>
      <c r="H84" s="38" t="n">
        <v>60</v>
      </c>
      <c r="I84" s="38" t="n">
        <f aca="false">H84*0.4</f>
        <v>24</v>
      </c>
      <c r="J84" s="34" t="n">
        <v>10</v>
      </c>
      <c r="K84" s="34" t="n">
        <v>11</v>
      </c>
      <c r="L84" s="37" t="n">
        <f aca="false">J84/K84*100</f>
        <v>90.9090909090909</v>
      </c>
      <c r="M84" s="37" t="n">
        <f aca="false">L84*0.3</f>
        <v>27.2727272727273</v>
      </c>
      <c r="N84" s="38" t="n">
        <f aca="false">F84+I84+M84</f>
        <v>57.2727272727273</v>
      </c>
      <c r="P84" s="39"/>
    </row>
    <row r="85" s="36" customFormat="true" ht="15" hidden="false" customHeight="false" outlineLevel="0" collapsed="false">
      <c r="A85" s="34" t="n">
        <v>82</v>
      </c>
      <c r="B85" s="34" t="s">
        <v>148</v>
      </c>
      <c r="C85" s="34" t="s">
        <v>149</v>
      </c>
      <c r="D85" s="34" t="n">
        <v>1</v>
      </c>
      <c r="E85" s="37" t="n">
        <f aca="false">IF(D85&lt;=4,D85*20,100)</f>
        <v>20</v>
      </c>
      <c r="F85" s="34" t="n">
        <f aca="false">E85*0.3</f>
        <v>6</v>
      </c>
      <c r="G85" s="34" t="n">
        <v>1</v>
      </c>
      <c r="H85" s="38" t="n">
        <v>20</v>
      </c>
      <c r="I85" s="38" t="n">
        <f aca="false">H85*0.4</f>
        <v>8</v>
      </c>
      <c r="J85" s="34" t="n">
        <v>12</v>
      </c>
      <c r="K85" s="34" t="n">
        <v>12</v>
      </c>
      <c r="L85" s="37" t="n">
        <f aca="false">J85/K85*100</f>
        <v>100</v>
      </c>
      <c r="M85" s="37" t="n">
        <f aca="false">L85*0.3</f>
        <v>30</v>
      </c>
      <c r="N85" s="38" t="n">
        <f aca="false">F85+I85+M85</f>
        <v>44</v>
      </c>
      <c r="P85" s="39"/>
    </row>
    <row r="86" s="36" customFormat="true" ht="15" hidden="false" customHeight="false" outlineLevel="0" collapsed="false">
      <c r="A86" s="34" t="n">
        <v>83</v>
      </c>
      <c r="B86" s="34" t="s">
        <v>150</v>
      </c>
      <c r="C86" s="34" t="s">
        <v>151</v>
      </c>
      <c r="D86" s="34" t="n">
        <v>1</v>
      </c>
      <c r="E86" s="37" t="n">
        <f aca="false">IF(D86&lt;=4,D86*20,100)</f>
        <v>20</v>
      </c>
      <c r="F86" s="34" t="n">
        <f aca="false">E86*0.3</f>
        <v>6</v>
      </c>
      <c r="G86" s="34" t="n">
        <v>2</v>
      </c>
      <c r="H86" s="38" t="n">
        <v>40</v>
      </c>
      <c r="I86" s="38" t="n">
        <f aca="false">H86*0.4</f>
        <v>16</v>
      </c>
      <c r="J86" s="34" t="n">
        <v>3</v>
      </c>
      <c r="K86" s="34" t="n">
        <v>4</v>
      </c>
      <c r="L86" s="37" t="n">
        <f aca="false">J86/K86*100</f>
        <v>75</v>
      </c>
      <c r="M86" s="37" t="n">
        <f aca="false">L86*0.3</f>
        <v>22.5</v>
      </c>
      <c r="N86" s="38" t="n">
        <f aca="false">F86+I86+M86</f>
        <v>44.5</v>
      </c>
      <c r="P86" s="39"/>
    </row>
    <row r="87" s="36" customFormat="true" ht="15" hidden="false" customHeight="false" outlineLevel="0" collapsed="false">
      <c r="A87" s="34" t="n">
        <v>84</v>
      </c>
      <c r="B87" s="34" t="s">
        <v>150</v>
      </c>
      <c r="C87" s="34" t="s">
        <v>152</v>
      </c>
      <c r="D87" s="34" t="n">
        <v>3</v>
      </c>
      <c r="E87" s="37" t="n">
        <f aca="false">IF(D87&lt;=4,D87*20,100)</f>
        <v>60</v>
      </c>
      <c r="F87" s="34" t="n">
        <f aca="false">E87*0.3</f>
        <v>18</v>
      </c>
      <c r="G87" s="34" t="n">
        <v>5</v>
      </c>
      <c r="H87" s="37" t="n">
        <v>100</v>
      </c>
      <c r="I87" s="37" t="n">
        <f aca="false">H87*0.4</f>
        <v>40</v>
      </c>
      <c r="J87" s="34" t="n">
        <v>7</v>
      </c>
      <c r="K87" s="34" t="n">
        <v>7</v>
      </c>
      <c r="L87" s="37" t="n">
        <f aca="false">J87/K87*100</f>
        <v>100</v>
      </c>
      <c r="M87" s="37" t="n">
        <f aca="false">L87*0.3</f>
        <v>30</v>
      </c>
      <c r="N87" s="37" t="n">
        <f aca="false">F87+I87+M87</f>
        <v>88</v>
      </c>
      <c r="P87" s="39"/>
    </row>
    <row r="88" s="36" customFormat="true" ht="15" hidden="false" customHeight="false" outlineLevel="0" collapsed="false">
      <c r="A88" s="34" t="n">
        <v>85</v>
      </c>
      <c r="B88" s="34" t="s">
        <v>153</v>
      </c>
      <c r="C88" s="34" t="s">
        <v>154</v>
      </c>
      <c r="D88" s="34" t="n">
        <v>0</v>
      </c>
      <c r="E88" s="37" t="n">
        <f aca="false">IF(D88&lt;=4,D88*20,100)</f>
        <v>0</v>
      </c>
      <c r="F88" s="34" t="n">
        <f aca="false">E88*0.3</f>
        <v>0</v>
      </c>
      <c r="G88" s="34" t="n">
        <v>3</v>
      </c>
      <c r="H88" s="37" t="n">
        <v>60</v>
      </c>
      <c r="I88" s="37" t="n">
        <f aca="false">H88*0.4</f>
        <v>24</v>
      </c>
      <c r="J88" s="34" t="n">
        <v>6</v>
      </c>
      <c r="K88" s="34" t="n">
        <v>6</v>
      </c>
      <c r="L88" s="37" t="n">
        <f aca="false">J88/K88*100</f>
        <v>100</v>
      </c>
      <c r="M88" s="37" t="n">
        <f aca="false">L88*0.3</f>
        <v>30</v>
      </c>
      <c r="N88" s="37" t="n">
        <f aca="false">F88+I88+M88</f>
        <v>54</v>
      </c>
      <c r="P88" s="39"/>
    </row>
    <row r="89" s="36" customFormat="true" ht="15" hidden="false" customHeight="false" outlineLevel="0" collapsed="false">
      <c r="A89" s="34" t="n">
        <v>86</v>
      </c>
      <c r="B89" s="34" t="s">
        <v>155</v>
      </c>
      <c r="C89" s="34" t="s">
        <v>156</v>
      </c>
      <c r="D89" s="34" t="n">
        <v>0</v>
      </c>
      <c r="E89" s="37" t="n">
        <f aca="false">IF(D89&lt;=4,D89*20,100)</f>
        <v>0</v>
      </c>
      <c r="F89" s="34" t="n">
        <f aca="false">E89*0.3</f>
        <v>0</v>
      </c>
      <c r="G89" s="34" t="n">
        <v>2</v>
      </c>
      <c r="H89" s="38" t="n">
        <v>40</v>
      </c>
      <c r="I89" s="38" t="n">
        <f aca="false">H89*0.4</f>
        <v>16</v>
      </c>
      <c r="J89" s="34" t="n">
        <v>0</v>
      </c>
      <c r="K89" s="34" t="n">
        <v>0</v>
      </c>
      <c r="L89" s="37" t="n">
        <v>0</v>
      </c>
      <c r="M89" s="37" t="n">
        <f aca="false">L89*0.3</f>
        <v>0</v>
      </c>
      <c r="N89" s="38" t="n">
        <f aca="false">F89+I89+M89</f>
        <v>16</v>
      </c>
      <c r="P89" s="39"/>
    </row>
    <row r="90" s="36" customFormat="true" ht="15" hidden="false" customHeight="false" outlineLevel="0" collapsed="false">
      <c r="A90" s="34" t="n">
        <v>87</v>
      </c>
      <c r="B90" s="34" t="s">
        <v>157</v>
      </c>
      <c r="C90" s="34" t="s">
        <v>158</v>
      </c>
      <c r="D90" s="34" t="n">
        <v>0</v>
      </c>
      <c r="E90" s="37" t="n">
        <f aca="false">IF(D90&lt;=4,D90*20,100)</f>
        <v>0</v>
      </c>
      <c r="F90" s="34" t="n">
        <f aca="false">E90*0.3</f>
        <v>0</v>
      </c>
      <c r="G90" s="34" t="n">
        <v>1</v>
      </c>
      <c r="H90" s="37" t="n">
        <v>20</v>
      </c>
      <c r="I90" s="37" t="n">
        <f aca="false">H90*0.4</f>
        <v>8</v>
      </c>
      <c r="J90" s="34" t="n">
        <v>5</v>
      </c>
      <c r="K90" s="34" t="n">
        <v>5</v>
      </c>
      <c r="L90" s="37" t="n">
        <f aca="false">J90/K90*100</f>
        <v>100</v>
      </c>
      <c r="M90" s="37" t="n">
        <f aca="false">L90*0.3</f>
        <v>30</v>
      </c>
      <c r="N90" s="37" t="n">
        <f aca="false">F90+I90+M90</f>
        <v>38</v>
      </c>
      <c r="P90" s="39"/>
    </row>
    <row r="91" s="36" customFormat="true" ht="15" hidden="false" customHeight="false" outlineLevel="0" collapsed="false">
      <c r="A91" s="34" t="n">
        <v>88</v>
      </c>
      <c r="B91" s="34" t="s">
        <v>159</v>
      </c>
      <c r="C91" s="34" t="s">
        <v>160</v>
      </c>
      <c r="D91" s="34" t="n">
        <v>1</v>
      </c>
      <c r="E91" s="37" t="n">
        <f aca="false">IF(D91&lt;=4,D91*20,100)</f>
        <v>20</v>
      </c>
      <c r="F91" s="34" t="n">
        <f aca="false">E91*0.3</f>
        <v>6</v>
      </c>
      <c r="G91" s="34" t="n">
        <v>2</v>
      </c>
      <c r="H91" s="37" t="n">
        <v>40</v>
      </c>
      <c r="I91" s="37" t="n">
        <f aca="false">H91*0.4</f>
        <v>16</v>
      </c>
      <c r="J91" s="34" t="n">
        <v>4</v>
      </c>
      <c r="K91" s="34" t="n">
        <v>5</v>
      </c>
      <c r="L91" s="37" t="n">
        <f aca="false">J91/K91*100</f>
        <v>80</v>
      </c>
      <c r="M91" s="37" t="n">
        <f aca="false">L91*0.3</f>
        <v>24</v>
      </c>
      <c r="N91" s="37" t="n">
        <f aca="false">F91+I91+M91</f>
        <v>46</v>
      </c>
      <c r="P91" s="39"/>
    </row>
    <row r="92" s="36" customFormat="true" ht="15" hidden="false" customHeight="false" outlineLevel="0" collapsed="false">
      <c r="A92" s="34" t="n">
        <v>89</v>
      </c>
      <c r="B92" s="34" t="s">
        <v>161</v>
      </c>
      <c r="C92" s="34" t="s">
        <v>162</v>
      </c>
      <c r="D92" s="34" t="n">
        <v>0</v>
      </c>
      <c r="E92" s="37" t="n">
        <f aca="false">IF(D92&lt;=4,D92*20,100)</f>
        <v>0</v>
      </c>
      <c r="F92" s="34" t="n">
        <f aca="false">E92*0.3</f>
        <v>0</v>
      </c>
      <c r="G92" s="34" t="n">
        <v>2</v>
      </c>
      <c r="H92" s="38" t="n">
        <v>40</v>
      </c>
      <c r="I92" s="38" t="n">
        <f aca="false">H92*0.4</f>
        <v>16</v>
      </c>
      <c r="J92" s="34" t="n">
        <v>0</v>
      </c>
      <c r="K92" s="34" t="n">
        <v>0</v>
      </c>
      <c r="L92" s="37" t="n">
        <v>0</v>
      </c>
      <c r="M92" s="37" t="n">
        <f aca="false">L92*0.3</f>
        <v>0</v>
      </c>
      <c r="N92" s="38" t="n">
        <f aca="false">F92+I92+M92</f>
        <v>16</v>
      </c>
      <c r="P92" s="39"/>
    </row>
    <row r="93" s="36" customFormat="true" ht="15" hidden="false" customHeight="false" outlineLevel="0" collapsed="false">
      <c r="A93" s="34" t="n">
        <v>90</v>
      </c>
      <c r="B93" s="34" t="s">
        <v>163</v>
      </c>
      <c r="C93" s="34" t="s">
        <v>164</v>
      </c>
      <c r="D93" s="34" t="n">
        <v>1</v>
      </c>
      <c r="E93" s="37" t="n">
        <f aca="false">IF(D93&lt;=4,D93*20,100)</f>
        <v>20</v>
      </c>
      <c r="F93" s="34" t="n">
        <f aca="false">E93*0.3</f>
        <v>6</v>
      </c>
      <c r="G93" s="34" t="n">
        <v>2</v>
      </c>
      <c r="H93" s="37" t="n">
        <v>60</v>
      </c>
      <c r="I93" s="37" t="n">
        <f aca="false">H93*0.4</f>
        <v>24</v>
      </c>
      <c r="J93" s="34" t="n">
        <v>1</v>
      </c>
      <c r="K93" s="34" t="n">
        <v>2</v>
      </c>
      <c r="L93" s="37" t="n">
        <f aca="false">J93/K93*100</f>
        <v>50</v>
      </c>
      <c r="M93" s="37" t="n">
        <f aca="false">L93*0.3</f>
        <v>15</v>
      </c>
      <c r="N93" s="37" t="n">
        <f aca="false">F93+I93+M93</f>
        <v>45</v>
      </c>
      <c r="P93" s="39"/>
    </row>
    <row r="94" s="36" customFormat="true" ht="15" hidden="false" customHeight="false" outlineLevel="0" collapsed="false">
      <c r="A94" s="34" t="n">
        <v>91</v>
      </c>
      <c r="B94" s="34" t="s">
        <v>165</v>
      </c>
      <c r="C94" s="34" t="s">
        <v>166</v>
      </c>
      <c r="D94" s="34" t="n">
        <v>2</v>
      </c>
      <c r="E94" s="37" t="n">
        <f aca="false">IF(D94&lt;=4,D94*20,100)</f>
        <v>40</v>
      </c>
      <c r="F94" s="34" t="n">
        <f aca="false">E94*0.3</f>
        <v>12</v>
      </c>
      <c r="G94" s="34" t="n">
        <v>3</v>
      </c>
      <c r="H94" s="37" t="n">
        <v>60</v>
      </c>
      <c r="I94" s="37" t="n">
        <f aca="false">H94*0.4</f>
        <v>24</v>
      </c>
      <c r="J94" s="34" t="n">
        <v>6</v>
      </c>
      <c r="K94" s="34" t="n">
        <v>6</v>
      </c>
      <c r="L94" s="37" t="n">
        <f aca="false">J94/K94*100</f>
        <v>100</v>
      </c>
      <c r="M94" s="37" t="n">
        <f aca="false">L94*0.3</f>
        <v>30</v>
      </c>
      <c r="N94" s="37" t="n">
        <f aca="false">F94+I94+M94</f>
        <v>66</v>
      </c>
      <c r="P94" s="39"/>
    </row>
    <row r="95" s="36" customFormat="true" ht="15" hidden="false" customHeight="false" outlineLevel="0" collapsed="false">
      <c r="A95" s="34" t="n">
        <v>92</v>
      </c>
      <c r="B95" s="34" t="s">
        <v>167</v>
      </c>
      <c r="C95" s="34" t="s">
        <v>168</v>
      </c>
      <c r="D95" s="34" t="n">
        <v>5</v>
      </c>
      <c r="E95" s="37" t="n">
        <f aca="false">IF(D95&lt;=4,D95*20,100)</f>
        <v>100</v>
      </c>
      <c r="F95" s="34" t="n">
        <f aca="false">E95*0.3</f>
        <v>30</v>
      </c>
      <c r="G95" s="34" t="n">
        <v>6</v>
      </c>
      <c r="H95" s="37" t="n">
        <v>100</v>
      </c>
      <c r="I95" s="37" t="n">
        <f aca="false">H95*0.4</f>
        <v>40</v>
      </c>
      <c r="J95" s="34" t="n">
        <v>0</v>
      </c>
      <c r="K95" s="34" t="n">
        <v>0</v>
      </c>
      <c r="L95" s="37" t="n">
        <v>0</v>
      </c>
      <c r="M95" s="37" t="n">
        <f aca="false">L95*0.3</f>
        <v>0</v>
      </c>
      <c r="N95" s="37" t="n">
        <f aca="false">F95+I95+M95</f>
        <v>70</v>
      </c>
      <c r="P95" s="39"/>
    </row>
    <row r="96" s="36" customFormat="true" ht="15" hidden="false" customHeight="false" outlineLevel="0" collapsed="false">
      <c r="A96" s="34" t="n">
        <v>93</v>
      </c>
      <c r="B96" s="34" t="s">
        <v>167</v>
      </c>
      <c r="C96" s="34" t="s">
        <v>169</v>
      </c>
      <c r="D96" s="34" t="n">
        <v>4</v>
      </c>
      <c r="E96" s="37" t="n">
        <f aca="false">IF(D96&lt;=4,D96*20,100)</f>
        <v>80</v>
      </c>
      <c r="F96" s="34" t="n">
        <f aca="false">E96*0.3</f>
        <v>24</v>
      </c>
      <c r="G96" s="34" t="n">
        <v>3</v>
      </c>
      <c r="H96" s="38" t="n">
        <v>60</v>
      </c>
      <c r="I96" s="38" t="n">
        <f aca="false">H96*0.4</f>
        <v>24</v>
      </c>
      <c r="J96" s="34" t="n">
        <v>13</v>
      </c>
      <c r="K96" s="34" t="n">
        <v>13</v>
      </c>
      <c r="L96" s="37" t="n">
        <f aca="false">J96/K96*100</f>
        <v>100</v>
      </c>
      <c r="M96" s="37" t="n">
        <f aca="false">L96*0.3</f>
        <v>30</v>
      </c>
      <c r="N96" s="38" t="n">
        <f aca="false">F96+I96+M96</f>
        <v>78</v>
      </c>
      <c r="P96" s="39"/>
    </row>
    <row r="97" s="36" customFormat="true" ht="15" hidden="false" customHeight="false" outlineLevel="0" collapsed="false">
      <c r="A97" s="34" t="n">
        <v>94</v>
      </c>
      <c r="B97" s="34" t="s">
        <v>170</v>
      </c>
      <c r="C97" s="34" t="s">
        <v>171</v>
      </c>
      <c r="D97" s="34" t="n">
        <v>1</v>
      </c>
      <c r="E97" s="37" t="n">
        <f aca="false">IF(D97&lt;=4,D97*20,100)</f>
        <v>20</v>
      </c>
      <c r="F97" s="34" t="n">
        <f aca="false">E97*0.3</f>
        <v>6</v>
      </c>
      <c r="G97" s="34" t="n">
        <v>3</v>
      </c>
      <c r="H97" s="37" t="n">
        <v>60</v>
      </c>
      <c r="I97" s="37" t="n">
        <f aca="false">H97*0.4</f>
        <v>24</v>
      </c>
      <c r="J97" s="34" t="n">
        <v>6</v>
      </c>
      <c r="K97" s="34" t="n">
        <v>6</v>
      </c>
      <c r="L97" s="37" t="n">
        <f aca="false">J97/K97*100</f>
        <v>100</v>
      </c>
      <c r="M97" s="37" t="n">
        <f aca="false">L97*0.3</f>
        <v>30</v>
      </c>
      <c r="N97" s="37" t="n">
        <f aca="false">F97+I97+M97</f>
        <v>60</v>
      </c>
      <c r="P97" s="39"/>
    </row>
    <row r="98" s="36" customFormat="true" ht="15" hidden="false" customHeight="false" outlineLevel="0" collapsed="false">
      <c r="A98" s="34" t="n">
        <v>95</v>
      </c>
      <c r="B98" s="34" t="s">
        <v>170</v>
      </c>
      <c r="C98" s="34" t="s">
        <v>172</v>
      </c>
      <c r="D98" s="34" t="n">
        <v>5</v>
      </c>
      <c r="E98" s="37" t="n">
        <f aca="false">IF(D98&lt;=4,D98*20,100)</f>
        <v>100</v>
      </c>
      <c r="F98" s="34" t="n">
        <f aca="false">E98*0.3</f>
        <v>30</v>
      </c>
      <c r="G98" s="34" t="n">
        <v>6</v>
      </c>
      <c r="H98" s="37" t="n">
        <v>100</v>
      </c>
      <c r="I98" s="37" t="n">
        <f aca="false">H98*0.4</f>
        <v>40</v>
      </c>
      <c r="J98" s="34" t="n">
        <v>4</v>
      </c>
      <c r="K98" s="34" t="n">
        <v>4</v>
      </c>
      <c r="L98" s="37" t="n">
        <f aca="false">J98/K98*100</f>
        <v>100</v>
      </c>
      <c r="M98" s="37" t="n">
        <f aca="false">L98*0.3</f>
        <v>30</v>
      </c>
      <c r="N98" s="37" t="n">
        <f aca="false">F98+I98+M98</f>
        <v>100</v>
      </c>
      <c r="P98" s="39"/>
    </row>
    <row r="99" s="36" customFormat="true" ht="15" hidden="false" customHeight="false" outlineLevel="0" collapsed="false">
      <c r="A99" s="34" t="n">
        <v>96</v>
      </c>
      <c r="B99" s="34" t="s">
        <v>173</v>
      </c>
      <c r="C99" s="34" t="s">
        <v>174</v>
      </c>
      <c r="D99" s="34" t="n">
        <v>3</v>
      </c>
      <c r="E99" s="37" t="n">
        <f aca="false">IF(D99&lt;=4,D99*20,100)</f>
        <v>60</v>
      </c>
      <c r="F99" s="34" t="n">
        <f aca="false">E99*0.3</f>
        <v>18</v>
      </c>
      <c r="G99" s="34" t="n">
        <v>3</v>
      </c>
      <c r="H99" s="37" t="n">
        <v>60</v>
      </c>
      <c r="I99" s="37" t="n">
        <f aca="false">H99*0.4</f>
        <v>24</v>
      </c>
      <c r="J99" s="34" t="n">
        <v>8</v>
      </c>
      <c r="K99" s="34" t="n">
        <v>8</v>
      </c>
      <c r="L99" s="37" t="n">
        <f aca="false">J99/K99*100</f>
        <v>100</v>
      </c>
      <c r="M99" s="37" t="n">
        <f aca="false">L99*0.3</f>
        <v>30</v>
      </c>
      <c r="N99" s="37" t="n">
        <f aca="false">F99+I99+M99</f>
        <v>72</v>
      </c>
      <c r="P99" s="39"/>
    </row>
    <row r="100" customFormat="false" ht="15" hidden="false" customHeight="false" outlineLevel="0" collapsed="false">
      <c r="P100" s="40"/>
    </row>
    <row r="101" customFormat="false" ht="15" hidden="false" customHeight="false" outlineLevel="0" collapsed="false">
      <c r="P101" s="40"/>
    </row>
    <row r="102" customFormat="false" ht="15" hidden="false" customHeight="false" outlineLevel="0" collapsed="false">
      <c r="P102" s="40"/>
    </row>
    <row r="103" customFormat="false" ht="15" hidden="false" customHeight="false" outlineLevel="0" collapsed="false">
      <c r="P103" s="40"/>
    </row>
    <row r="104" customFormat="false" ht="15" hidden="false" customHeight="false" outlineLevel="0" collapsed="false">
      <c r="P104" s="40"/>
    </row>
    <row r="105" customFormat="false" ht="15" hidden="false" customHeight="false" outlineLevel="0" collapsed="false">
      <c r="P105" s="40"/>
    </row>
    <row r="106" customFormat="false" ht="15" hidden="false" customHeight="false" outlineLevel="0" collapsed="false">
      <c r="P106" s="40"/>
    </row>
    <row r="107" customFormat="false" ht="15" hidden="false" customHeight="false" outlineLevel="0" collapsed="false">
      <c r="P107" s="40"/>
    </row>
    <row r="108" customFormat="false" ht="15" hidden="false" customHeight="false" outlineLevel="0" collapsed="false">
      <c r="P108" s="40"/>
    </row>
    <row r="109" customFormat="false" ht="15" hidden="false" customHeight="false" outlineLevel="0" collapsed="false">
      <c r="P109" s="40"/>
    </row>
    <row r="110" customFormat="false" ht="15" hidden="false" customHeight="false" outlineLevel="0" collapsed="false">
      <c r="P110" s="40"/>
    </row>
    <row r="111" customFormat="false" ht="15" hidden="false" customHeight="false" outlineLevel="0" collapsed="false">
      <c r="P111" s="40"/>
    </row>
    <row r="112" customFormat="false" ht="15" hidden="false" customHeight="false" outlineLevel="0" collapsed="false">
      <c r="P112" s="40"/>
    </row>
    <row r="113" customFormat="false" ht="15" hidden="false" customHeight="false" outlineLevel="0" collapsed="false">
      <c r="P113" s="40"/>
    </row>
    <row r="114" customFormat="false" ht="15" hidden="false" customHeight="false" outlineLevel="0" collapsed="false">
      <c r="P114" s="40"/>
    </row>
    <row r="115" customFormat="false" ht="15" hidden="false" customHeight="false" outlineLevel="0" collapsed="false">
      <c r="P115" s="40"/>
    </row>
    <row r="116" customFormat="false" ht="15" hidden="false" customHeight="false" outlineLevel="0" collapsed="false">
      <c r="P116" s="40"/>
    </row>
    <row r="117" customFormat="false" ht="15" hidden="false" customHeight="false" outlineLevel="0" collapsed="false">
      <c r="P117" s="40"/>
    </row>
    <row r="118" customFormat="false" ht="15" hidden="false" customHeight="false" outlineLevel="0" collapsed="false">
      <c r="P118" s="40"/>
    </row>
    <row r="119" customFormat="false" ht="15" hidden="false" customHeight="false" outlineLevel="0" collapsed="false">
      <c r="P119" s="40"/>
    </row>
    <row r="120" customFormat="false" ht="15" hidden="false" customHeight="false" outlineLevel="0" collapsed="false">
      <c r="P120" s="40"/>
    </row>
    <row r="121" customFormat="false" ht="15" hidden="false" customHeight="false" outlineLevel="0" collapsed="false">
      <c r="P121" s="40"/>
    </row>
    <row r="122" customFormat="false" ht="15" hidden="false" customHeight="false" outlineLevel="0" collapsed="false">
      <c r="P122" s="40"/>
    </row>
    <row r="123" customFormat="false" ht="15" hidden="false" customHeight="false" outlineLevel="0" collapsed="false">
      <c r="P123" s="40"/>
    </row>
    <row r="124" customFormat="false" ht="15" hidden="false" customHeight="false" outlineLevel="0" collapsed="false">
      <c r="P124" s="40"/>
    </row>
    <row r="125" customFormat="false" ht="15" hidden="false" customHeight="false" outlineLevel="0" collapsed="false">
      <c r="P125" s="40"/>
    </row>
    <row r="126" customFormat="false" ht="15" hidden="false" customHeight="false" outlineLevel="0" collapsed="false">
      <c r="P126" s="40"/>
    </row>
    <row r="127" customFormat="false" ht="15" hidden="false" customHeight="false" outlineLevel="0" collapsed="false">
      <c r="P127" s="40"/>
    </row>
    <row r="128" customFormat="false" ht="15" hidden="false" customHeight="false" outlineLevel="0" collapsed="false">
      <c r="P128" s="40"/>
    </row>
    <row r="129" customFormat="false" ht="15" hidden="false" customHeight="false" outlineLevel="0" collapsed="false">
      <c r="P129" s="40"/>
    </row>
    <row r="130" customFormat="false" ht="15" hidden="false" customHeight="false" outlineLevel="0" collapsed="false">
      <c r="P130" s="40"/>
    </row>
    <row r="131" customFormat="false" ht="15" hidden="false" customHeight="false" outlineLevel="0" collapsed="false">
      <c r="P131" s="40"/>
    </row>
    <row r="132" customFormat="false" ht="15" hidden="false" customHeight="false" outlineLevel="0" collapsed="false">
      <c r="P132" s="40"/>
    </row>
    <row r="133" customFormat="false" ht="15" hidden="false" customHeight="false" outlineLevel="0" collapsed="false">
      <c r="P133" s="40"/>
    </row>
    <row r="134" customFormat="false" ht="15" hidden="false" customHeight="false" outlineLevel="0" collapsed="false">
      <c r="P134" s="40"/>
    </row>
    <row r="135" customFormat="false" ht="15" hidden="false" customHeight="false" outlineLevel="0" collapsed="false">
      <c r="P135" s="40"/>
    </row>
    <row r="136" customFormat="false" ht="15" hidden="false" customHeight="false" outlineLevel="0" collapsed="false">
      <c r="P136" s="40"/>
    </row>
    <row r="137" customFormat="false" ht="15" hidden="false" customHeight="false" outlineLevel="0" collapsed="false">
      <c r="P137" s="40"/>
    </row>
    <row r="138" customFormat="false" ht="15" hidden="false" customHeight="false" outlineLevel="0" collapsed="false">
      <c r="P138" s="40"/>
    </row>
    <row r="139" customFormat="false" ht="15" hidden="false" customHeight="false" outlineLevel="0" collapsed="false">
      <c r="P139" s="40"/>
    </row>
    <row r="140" customFormat="false" ht="15" hidden="false" customHeight="false" outlineLevel="0" collapsed="false">
      <c r="P140" s="40"/>
    </row>
    <row r="141" customFormat="false" ht="15" hidden="false" customHeight="false" outlineLevel="0" collapsed="false">
      <c r="P141" s="40"/>
    </row>
    <row r="142" customFormat="false" ht="15" hidden="false" customHeight="false" outlineLevel="0" collapsed="false">
      <c r="P142" s="40"/>
    </row>
    <row r="143" customFormat="false" ht="15" hidden="false" customHeight="false" outlineLevel="0" collapsed="false">
      <c r="P143" s="40"/>
    </row>
    <row r="144" customFormat="false" ht="15" hidden="false" customHeight="false" outlineLevel="0" collapsed="false">
      <c r="P144" s="40"/>
    </row>
    <row r="145" customFormat="false" ht="15" hidden="false" customHeight="false" outlineLevel="0" collapsed="false">
      <c r="P145" s="40"/>
    </row>
    <row r="146" customFormat="false" ht="15" hidden="false" customHeight="false" outlineLevel="0" collapsed="false">
      <c r="P146" s="40"/>
    </row>
    <row r="147" customFormat="false" ht="15" hidden="false" customHeight="false" outlineLevel="0" collapsed="false">
      <c r="P147" s="40"/>
    </row>
    <row r="148" customFormat="false" ht="15" hidden="false" customHeight="false" outlineLevel="0" collapsed="false">
      <c r="P148" s="40"/>
    </row>
    <row r="149" customFormat="false" ht="15" hidden="false" customHeight="false" outlineLevel="0" collapsed="false">
      <c r="P149" s="40"/>
    </row>
    <row r="150" customFormat="false" ht="15" hidden="false" customHeight="false" outlineLevel="0" collapsed="false">
      <c r="P150" s="40"/>
    </row>
    <row r="151" customFormat="false" ht="15" hidden="false" customHeight="false" outlineLevel="0" collapsed="false">
      <c r="P151" s="40"/>
    </row>
    <row r="152" customFormat="false" ht="15" hidden="false" customHeight="false" outlineLevel="0" collapsed="false">
      <c r="P152" s="40"/>
    </row>
    <row r="153" customFormat="false" ht="15" hidden="false" customHeight="false" outlineLevel="0" collapsed="false">
      <c r="P153" s="40"/>
    </row>
    <row r="154" customFormat="false" ht="15" hidden="false" customHeight="false" outlineLevel="0" collapsed="false">
      <c r="P154" s="40"/>
    </row>
    <row r="155" customFormat="false" ht="15" hidden="false" customHeight="false" outlineLevel="0" collapsed="false">
      <c r="P155" s="40"/>
    </row>
    <row r="156" customFormat="false" ht="15" hidden="false" customHeight="false" outlineLevel="0" collapsed="false">
      <c r="P156" s="40"/>
    </row>
    <row r="157" customFormat="false" ht="15" hidden="false" customHeight="false" outlineLevel="0" collapsed="false">
      <c r="P157" s="40"/>
    </row>
    <row r="158" customFormat="false" ht="15" hidden="false" customHeight="false" outlineLevel="0" collapsed="false">
      <c r="P158" s="40"/>
    </row>
    <row r="159" customFormat="false" ht="15" hidden="false" customHeight="false" outlineLevel="0" collapsed="false">
      <c r="P159" s="40"/>
    </row>
    <row r="160" customFormat="false" ht="15" hidden="false" customHeight="false" outlineLevel="0" collapsed="false">
      <c r="P160" s="40"/>
    </row>
    <row r="161" customFormat="false" ht="15" hidden="false" customHeight="false" outlineLevel="0" collapsed="false">
      <c r="P161" s="40"/>
    </row>
    <row r="162" customFormat="false" ht="15" hidden="false" customHeight="false" outlineLevel="0" collapsed="false">
      <c r="P162" s="40"/>
    </row>
    <row r="163" customFormat="false" ht="15" hidden="false" customHeight="false" outlineLevel="0" collapsed="false">
      <c r="P163" s="40"/>
    </row>
    <row r="164" customFormat="false" ht="15" hidden="false" customHeight="false" outlineLevel="0" collapsed="false">
      <c r="P164" s="40"/>
    </row>
    <row r="165" customFormat="false" ht="15" hidden="false" customHeight="false" outlineLevel="0" collapsed="false">
      <c r="P165" s="40"/>
    </row>
    <row r="166" customFormat="false" ht="15" hidden="false" customHeight="false" outlineLevel="0" collapsed="false">
      <c r="P166" s="40"/>
    </row>
    <row r="167" customFormat="false" ht="15" hidden="false" customHeight="false" outlineLevel="0" collapsed="false">
      <c r="P167" s="40"/>
    </row>
    <row r="168" customFormat="false" ht="15" hidden="false" customHeight="false" outlineLevel="0" collapsed="false">
      <c r="P168" s="40"/>
    </row>
    <row r="169" customFormat="false" ht="15" hidden="false" customHeight="false" outlineLevel="0" collapsed="false">
      <c r="P169" s="40"/>
    </row>
    <row r="170" customFormat="false" ht="15" hidden="false" customHeight="false" outlineLevel="0" collapsed="false">
      <c r="P170" s="40"/>
    </row>
    <row r="171" customFormat="false" ht="15" hidden="false" customHeight="false" outlineLevel="0" collapsed="false">
      <c r="P171" s="40"/>
    </row>
    <row r="172" customFormat="false" ht="15" hidden="false" customHeight="false" outlineLevel="0" collapsed="false">
      <c r="P172" s="40"/>
    </row>
    <row r="173" customFormat="false" ht="15" hidden="false" customHeight="false" outlineLevel="0" collapsed="false">
      <c r="P173" s="40"/>
    </row>
    <row r="174" customFormat="false" ht="15" hidden="false" customHeight="false" outlineLevel="0" collapsed="false">
      <c r="P174" s="40"/>
    </row>
    <row r="175" customFormat="false" ht="15" hidden="false" customHeight="false" outlineLevel="0" collapsed="false">
      <c r="P175" s="40"/>
    </row>
    <row r="176" customFormat="false" ht="15" hidden="false" customHeight="false" outlineLevel="0" collapsed="false">
      <c r="P176" s="40"/>
    </row>
    <row r="177" customFormat="false" ht="15" hidden="false" customHeight="false" outlineLevel="0" collapsed="false">
      <c r="P177" s="40"/>
    </row>
    <row r="178" customFormat="false" ht="15" hidden="false" customHeight="false" outlineLevel="0" collapsed="false">
      <c r="P178" s="40"/>
    </row>
    <row r="179" customFormat="false" ht="15" hidden="false" customHeight="false" outlineLevel="0" collapsed="false">
      <c r="P179" s="40"/>
    </row>
    <row r="180" customFormat="false" ht="15" hidden="false" customHeight="false" outlineLevel="0" collapsed="false">
      <c r="P180" s="40"/>
    </row>
    <row r="181" customFormat="false" ht="15" hidden="false" customHeight="false" outlineLevel="0" collapsed="false">
      <c r="P181" s="40"/>
    </row>
    <row r="182" customFormat="false" ht="15" hidden="false" customHeight="false" outlineLevel="0" collapsed="false">
      <c r="P182" s="40"/>
    </row>
    <row r="183" customFormat="false" ht="15" hidden="false" customHeight="false" outlineLevel="0" collapsed="false">
      <c r="P183" s="40"/>
    </row>
    <row r="184" customFormat="false" ht="15" hidden="false" customHeight="false" outlineLevel="0" collapsed="false">
      <c r="P184" s="40"/>
    </row>
    <row r="185" customFormat="false" ht="15" hidden="false" customHeight="false" outlineLevel="0" collapsed="false">
      <c r="P185" s="40"/>
    </row>
    <row r="186" customFormat="false" ht="15" hidden="false" customHeight="false" outlineLevel="0" collapsed="false">
      <c r="P186" s="40"/>
    </row>
    <row r="187" customFormat="false" ht="15" hidden="false" customHeight="false" outlineLevel="0" collapsed="false">
      <c r="P187" s="40"/>
    </row>
    <row r="188" customFormat="false" ht="15" hidden="false" customHeight="false" outlineLevel="0" collapsed="false">
      <c r="P188" s="40"/>
    </row>
    <row r="189" customFormat="false" ht="15" hidden="false" customHeight="false" outlineLevel="0" collapsed="false">
      <c r="P189" s="40"/>
    </row>
    <row r="190" customFormat="false" ht="15" hidden="false" customHeight="false" outlineLevel="0" collapsed="false">
      <c r="P190" s="40"/>
    </row>
    <row r="191" customFormat="false" ht="15" hidden="false" customHeight="false" outlineLevel="0" collapsed="false">
      <c r="P191" s="40"/>
    </row>
    <row r="192" customFormat="false" ht="15" hidden="false" customHeight="false" outlineLevel="0" collapsed="false">
      <c r="P192" s="40"/>
    </row>
    <row r="193" customFormat="false" ht="15" hidden="false" customHeight="false" outlineLevel="0" collapsed="false">
      <c r="P193" s="40"/>
    </row>
    <row r="194" customFormat="false" ht="15" hidden="false" customHeight="false" outlineLevel="0" collapsed="false">
      <c r="P194" s="40"/>
    </row>
    <row r="195" customFormat="false" ht="15" hidden="false" customHeight="false" outlineLevel="0" collapsed="false">
      <c r="P195" s="40"/>
    </row>
    <row r="196" customFormat="false" ht="15" hidden="false" customHeight="false" outlineLevel="0" collapsed="false">
      <c r="P196" s="40"/>
    </row>
    <row r="197" customFormat="false" ht="15" hidden="false" customHeight="false" outlineLevel="0" collapsed="false">
      <c r="P197" s="40"/>
    </row>
    <row r="198" customFormat="false" ht="15" hidden="false" customHeight="false" outlineLevel="0" collapsed="false">
      <c r="P198" s="40"/>
    </row>
    <row r="199" customFormat="false" ht="15" hidden="false" customHeight="false" outlineLevel="0" collapsed="false">
      <c r="P199" s="40"/>
    </row>
    <row r="200" customFormat="false" ht="15" hidden="false" customHeight="false" outlineLevel="0" collapsed="false">
      <c r="P200" s="40"/>
    </row>
    <row r="201" customFormat="false" ht="15" hidden="false" customHeight="false" outlineLevel="0" collapsed="false">
      <c r="P201" s="40"/>
    </row>
    <row r="202" customFormat="false" ht="15" hidden="false" customHeight="false" outlineLevel="0" collapsed="false">
      <c r="P202" s="40"/>
    </row>
    <row r="203" customFormat="false" ht="15" hidden="false" customHeight="false" outlineLevel="0" collapsed="false">
      <c r="P203" s="40"/>
    </row>
    <row r="204" customFormat="false" ht="15" hidden="false" customHeight="false" outlineLevel="0" collapsed="false">
      <c r="P204" s="40"/>
    </row>
    <row r="205" customFormat="false" ht="15" hidden="false" customHeight="false" outlineLevel="0" collapsed="false">
      <c r="P205" s="40"/>
    </row>
    <row r="206" customFormat="false" ht="15" hidden="false" customHeight="false" outlineLevel="0" collapsed="false">
      <c r="P206" s="40"/>
    </row>
    <row r="207" customFormat="false" ht="15" hidden="false" customHeight="false" outlineLevel="0" collapsed="false">
      <c r="P207" s="40"/>
    </row>
    <row r="208" customFormat="false" ht="15" hidden="false" customHeight="false" outlineLevel="0" collapsed="false">
      <c r="P208" s="40"/>
    </row>
    <row r="209" customFormat="false" ht="15" hidden="false" customHeight="false" outlineLevel="0" collapsed="false">
      <c r="P209" s="40"/>
    </row>
    <row r="210" customFormat="false" ht="15" hidden="false" customHeight="false" outlineLevel="0" collapsed="false">
      <c r="P210" s="40"/>
    </row>
    <row r="211" customFormat="false" ht="15" hidden="false" customHeight="false" outlineLevel="0" collapsed="false">
      <c r="P211" s="40"/>
    </row>
    <row r="212" customFormat="false" ht="15" hidden="false" customHeight="false" outlineLevel="0" collapsed="false">
      <c r="P212" s="40"/>
    </row>
    <row r="213" customFormat="false" ht="15" hidden="false" customHeight="false" outlineLevel="0" collapsed="false">
      <c r="P213" s="40"/>
    </row>
    <row r="214" customFormat="false" ht="15" hidden="false" customHeight="false" outlineLevel="0" collapsed="false">
      <c r="P214" s="40"/>
    </row>
    <row r="215" customFormat="false" ht="15" hidden="false" customHeight="false" outlineLevel="0" collapsed="false">
      <c r="P215" s="40"/>
    </row>
    <row r="216" customFormat="false" ht="15" hidden="false" customHeight="false" outlineLevel="0" collapsed="false">
      <c r="P216" s="40"/>
    </row>
    <row r="217" customFormat="false" ht="15" hidden="false" customHeight="false" outlineLevel="0" collapsed="false">
      <c r="P217" s="40"/>
    </row>
    <row r="218" customFormat="false" ht="15" hidden="false" customHeight="false" outlineLevel="0" collapsed="false">
      <c r="P218" s="40"/>
    </row>
    <row r="219" customFormat="false" ht="15" hidden="false" customHeight="false" outlineLevel="0" collapsed="false">
      <c r="P219" s="40"/>
    </row>
    <row r="220" customFormat="false" ht="15" hidden="false" customHeight="false" outlineLevel="0" collapsed="false">
      <c r="P220" s="40"/>
    </row>
    <row r="221" customFormat="false" ht="15" hidden="false" customHeight="false" outlineLevel="0" collapsed="false">
      <c r="P221" s="40"/>
    </row>
    <row r="222" customFormat="false" ht="15" hidden="false" customHeight="false" outlineLevel="0" collapsed="false">
      <c r="P222" s="40"/>
    </row>
    <row r="223" customFormat="false" ht="15" hidden="false" customHeight="false" outlineLevel="0" collapsed="false">
      <c r="P223" s="40"/>
    </row>
    <row r="224" customFormat="false" ht="15" hidden="false" customHeight="false" outlineLevel="0" collapsed="false">
      <c r="P224" s="40"/>
    </row>
    <row r="225" customFormat="false" ht="15" hidden="false" customHeight="false" outlineLevel="0" collapsed="false">
      <c r="P225" s="40"/>
    </row>
    <row r="226" customFormat="false" ht="15" hidden="false" customHeight="false" outlineLevel="0" collapsed="false">
      <c r="P226" s="40"/>
    </row>
    <row r="227" customFormat="false" ht="15" hidden="false" customHeight="false" outlineLevel="0" collapsed="false">
      <c r="P227" s="40"/>
    </row>
    <row r="228" customFormat="false" ht="15" hidden="false" customHeight="false" outlineLevel="0" collapsed="false">
      <c r="P228" s="40"/>
    </row>
    <row r="229" customFormat="false" ht="15" hidden="false" customHeight="false" outlineLevel="0" collapsed="false">
      <c r="P229" s="40"/>
    </row>
    <row r="230" customFormat="false" ht="15" hidden="false" customHeight="false" outlineLevel="0" collapsed="false">
      <c r="P230" s="40"/>
    </row>
    <row r="231" customFormat="false" ht="15" hidden="false" customHeight="false" outlineLevel="0" collapsed="false">
      <c r="P231" s="40"/>
    </row>
    <row r="232" customFormat="false" ht="15" hidden="false" customHeight="false" outlineLevel="0" collapsed="false">
      <c r="P232" s="40"/>
    </row>
    <row r="233" customFormat="false" ht="15" hidden="false" customHeight="false" outlineLevel="0" collapsed="false">
      <c r="P233" s="40"/>
    </row>
    <row r="234" customFormat="false" ht="15" hidden="false" customHeight="false" outlineLevel="0" collapsed="false">
      <c r="P234" s="40"/>
    </row>
    <row r="235" customFormat="false" ht="15" hidden="false" customHeight="false" outlineLevel="0" collapsed="false">
      <c r="P235" s="40"/>
    </row>
    <row r="236" customFormat="false" ht="15" hidden="false" customHeight="false" outlineLevel="0" collapsed="false">
      <c r="P236" s="40"/>
    </row>
    <row r="239" customFormat="false" ht="15" hidden="false" customHeight="false" outlineLevel="0" collapsed="false">
      <c r="O239" s="0" t="n">
        <v>1</v>
      </c>
    </row>
    <row r="240" customFormat="false" ht="15" hidden="false" customHeight="false" outlineLevel="0" collapsed="false">
      <c r="O240" s="0" t="n">
        <v>2</v>
      </c>
    </row>
    <row r="241" customFormat="false" ht="15" hidden="false" customHeight="false" outlineLevel="0" collapsed="false">
      <c r="O241" s="0" t="n">
        <v>3</v>
      </c>
    </row>
    <row r="242" customFormat="false" ht="15" hidden="false" customHeight="false" outlineLevel="0" collapsed="false">
      <c r="O242" s="0" t="n">
        <v>4</v>
      </c>
    </row>
    <row r="243" customFormat="false" ht="15" hidden="false" customHeight="false" outlineLevel="0" collapsed="false">
      <c r="O243" s="0" t="n">
        <v>5</v>
      </c>
    </row>
    <row r="244" customFormat="false" ht="15" hidden="false" customHeight="false" outlineLevel="0" collapsed="false">
      <c r="O244" s="0" t="n">
        <v>6</v>
      </c>
    </row>
    <row r="245" customFormat="false" ht="15" hidden="false" customHeight="false" outlineLevel="0" collapsed="false">
      <c r="O245" s="0" t="n">
        <v>7</v>
      </c>
    </row>
    <row r="246" customFormat="false" ht="15" hidden="false" customHeight="false" outlineLevel="0" collapsed="false">
      <c r="O246" s="0" t="n">
        <v>8</v>
      </c>
    </row>
    <row r="247" customFormat="false" ht="15" hidden="false" customHeight="false" outlineLevel="0" collapsed="false">
      <c r="O247" s="0" t="n">
        <v>9</v>
      </c>
    </row>
    <row r="248" customFormat="false" ht="15" hidden="false" customHeight="false" outlineLevel="0" collapsed="false">
      <c r="O248" s="0" t="n">
        <v>10</v>
      </c>
    </row>
    <row r="249" customFormat="false" ht="15" hidden="false" customHeight="false" outlineLevel="0" collapsed="false">
      <c r="O249" s="0" t="n">
        <v>11</v>
      </c>
    </row>
    <row r="250" customFormat="false" ht="15" hidden="false" customHeight="false" outlineLevel="0" collapsed="false">
      <c r="O250" s="0" t="n">
        <v>12</v>
      </c>
    </row>
    <row r="251" customFormat="false" ht="15" hidden="false" customHeight="false" outlineLevel="0" collapsed="false">
      <c r="O251" s="0" t="n">
        <v>13</v>
      </c>
    </row>
    <row r="252" customFormat="false" ht="15" hidden="false" customHeight="false" outlineLevel="0" collapsed="false">
      <c r="O252" s="0" t="n">
        <v>14</v>
      </c>
    </row>
    <row r="253" customFormat="false" ht="15" hidden="false" customHeight="false" outlineLevel="0" collapsed="false">
      <c r="O253" s="0" t="n">
        <v>15</v>
      </c>
    </row>
    <row r="254" customFormat="false" ht="15" hidden="false" customHeight="false" outlineLevel="0" collapsed="false">
      <c r="O254" s="0" t="n">
        <v>16</v>
      </c>
    </row>
    <row r="255" customFormat="false" ht="15" hidden="false" customHeight="false" outlineLevel="0" collapsed="false">
      <c r="O255" s="0" t="n">
        <v>17</v>
      </c>
    </row>
    <row r="256" customFormat="false" ht="15" hidden="false" customHeight="false" outlineLevel="0" collapsed="false">
      <c r="O256" s="0" t="n">
        <v>18</v>
      </c>
    </row>
    <row r="257" customFormat="false" ht="15" hidden="false" customHeight="false" outlineLevel="0" collapsed="false">
      <c r="O257" s="0" t="n">
        <v>19</v>
      </c>
    </row>
    <row r="258" customFormat="false" ht="15" hidden="false" customHeight="false" outlineLevel="0" collapsed="false">
      <c r="O258" s="0" t="n">
        <v>20</v>
      </c>
    </row>
    <row r="259" customFormat="false" ht="15" hidden="false" customHeight="false" outlineLevel="0" collapsed="false">
      <c r="O259" s="0" t="n">
        <v>21</v>
      </c>
    </row>
    <row r="260" customFormat="false" ht="15" hidden="false" customHeight="false" outlineLevel="0" collapsed="false">
      <c r="O260" s="0" t="n">
        <v>22</v>
      </c>
    </row>
    <row r="261" customFormat="false" ht="15" hidden="false" customHeight="false" outlineLevel="0" collapsed="false">
      <c r="O261" s="0" t="n">
        <v>23</v>
      </c>
    </row>
    <row r="262" customFormat="false" ht="15" hidden="false" customHeight="false" outlineLevel="0" collapsed="false">
      <c r="O262" s="0" t="n">
        <v>24</v>
      </c>
    </row>
    <row r="263" customFormat="false" ht="15" hidden="false" customHeight="false" outlineLevel="0" collapsed="false">
      <c r="O263" s="0" t="n">
        <v>25</v>
      </c>
    </row>
    <row r="264" customFormat="false" ht="15" hidden="false" customHeight="false" outlineLevel="0" collapsed="false">
      <c r="O264" s="0" t="n">
        <v>26</v>
      </c>
    </row>
    <row r="265" customFormat="false" ht="15" hidden="false" customHeight="false" outlineLevel="0" collapsed="false">
      <c r="O265" s="0" t="n">
        <v>27</v>
      </c>
    </row>
    <row r="266" customFormat="false" ht="15" hidden="false" customHeight="false" outlineLevel="0" collapsed="false">
      <c r="O266" s="0" t="n">
        <v>28</v>
      </c>
    </row>
    <row r="267" customFormat="false" ht="15" hidden="false" customHeight="false" outlineLevel="0" collapsed="false">
      <c r="O267" s="0" t="n">
        <v>29</v>
      </c>
    </row>
    <row r="268" customFormat="false" ht="15" hidden="false" customHeight="false" outlineLevel="0" collapsed="false">
      <c r="O268" s="0" t="n">
        <v>30</v>
      </c>
    </row>
    <row r="269" customFormat="false" ht="15" hidden="false" customHeight="false" outlineLevel="0" collapsed="false">
      <c r="O269" s="0" t="n">
        <v>31</v>
      </c>
    </row>
    <row r="270" customFormat="false" ht="15" hidden="false" customHeight="false" outlineLevel="0" collapsed="false">
      <c r="O270" s="0" t="n">
        <v>32</v>
      </c>
    </row>
  </sheetData>
  <mergeCells count="7">
    <mergeCell ref="A1:A2"/>
    <mergeCell ref="B1:B2"/>
    <mergeCell ref="C1:C2"/>
    <mergeCell ref="D1:F1"/>
    <mergeCell ref="G1:I1"/>
    <mergeCell ref="J1:M1"/>
    <mergeCell ref="N1:N2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Q99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ColWidth="8.6875" defaultRowHeight="15" zeroHeight="false" outlineLevelRow="0" outlineLevelCol="0"/>
  <cols>
    <col collapsed="false" customWidth="true" hidden="true" outlineLevel="0" max="1" min="1" style="0" width="4.29"/>
    <col collapsed="false" customWidth="true" hidden="false" outlineLevel="0" max="2" min="2" style="0" width="8.29"/>
    <col collapsed="false" customWidth="true" hidden="false" outlineLevel="0" max="3" min="3" style="0" width="21.14"/>
    <col collapsed="false" customWidth="true" hidden="false" outlineLevel="0" max="4" min="4" style="41" width="78.85"/>
    <col collapsed="false" customWidth="true" hidden="false" outlineLevel="0" max="5" min="5" style="0" width="10.99"/>
    <col collapsed="false" customWidth="true" hidden="false" outlineLevel="0" max="6" min="6" style="0" width="8.57"/>
    <col collapsed="false" customWidth="true" hidden="false" outlineLevel="0" max="7" min="7" style="0" width="6.01"/>
    <col collapsed="false" customWidth="true" hidden="false" outlineLevel="0" max="8" min="8" style="0" width="4.57"/>
    <col collapsed="false" customWidth="true" hidden="false" outlineLevel="0" max="9" min="9" style="0" width="10.14"/>
    <col collapsed="false" customWidth="true" hidden="false" outlineLevel="0" max="10" min="10" style="0" width="9.58"/>
    <col collapsed="false" customWidth="true" hidden="false" outlineLevel="0" max="11" min="11" style="0" width="6.01"/>
    <col collapsed="false" customWidth="true" hidden="false" outlineLevel="0" max="13" min="13" style="0" width="9.58"/>
  </cols>
  <sheetData>
    <row r="1" s="44" customFormat="true" ht="93" hidden="false" customHeight="true" outlineLevel="0" collapsed="false">
      <c r="A1" s="42" t="s">
        <v>0</v>
      </c>
      <c r="B1" s="42" t="s">
        <v>0</v>
      </c>
      <c r="C1" s="43" t="s">
        <v>1</v>
      </c>
      <c r="D1" s="42" t="s">
        <v>2</v>
      </c>
      <c r="E1" s="25" t="s">
        <v>273</v>
      </c>
      <c r="F1" s="25"/>
      <c r="G1" s="25"/>
      <c r="H1" s="25"/>
      <c r="I1" s="25" t="s">
        <v>274</v>
      </c>
      <c r="J1" s="25"/>
      <c r="K1" s="25"/>
      <c r="L1" s="25"/>
      <c r="M1" s="25" t="s">
        <v>275</v>
      </c>
      <c r="N1" s="25"/>
      <c r="O1" s="25"/>
      <c r="P1" s="25"/>
      <c r="Q1" s="26" t="s">
        <v>6</v>
      </c>
    </row>
    <row r="2" s="44" customFormat="true" ht="183.75" hidden="false" customHeight="true" outlineLevel="0" collapsed="false">
      <c r="A2" s="42"/>
      <c r="B2" s="42"/>
      <c r="C2" s="43"/>
      <c r="D2" s="42"/>
      <c r="E2" s="4" t="s">
        <v>276</v>
      </c>
      <c r="F2" s="4" t="s">
        <v>15</v>
      </c>
      <c r="G2" s="20" t="s">
        <v>277</v>
      </c>
      <c r="H2" s="20" t="s">
        <v>278</v>
      </c>
      <c r="I2" s="4" t="s">
        <v>279</v>
      </c>
      <c r="J2" s="4" t="s">
        <v>15</v>
      </c>
      <c r="K2" s="20" t="s">
        <v>280</v>
      </c>
      <c r="L2" s="20" t="s">
        <v>281</v>
      </c>
      <c r="M2" s="4" t="s">
        <v>282</v>
      </c>
      <c r="N2" s="4" t="s">
        <v>15</v>
      </c>
      <c r="O2" s="4" t="s">
        <v>283</v>
      </c>
      <c r="P2" s="4" t="s">
        <v>284</v>
      </c>
      <c r="Q2" s="26"/>
    </row>
    <row r="3" customFormat="false" ht="15" hidden="false" customHeight="false" outlineLevel="0" collapsed="false">
      <c r="A3" s="42"/>
      <c r="B3" s="42"/>
      <c r="C3" s="43"/>
      <c r="D3" s="42"/>
      <c r="E3" s="7"/>
      <c r="F3" s="7"/>
      <c r="G3" s="7" t="n">
        <v>100</v>
      </c>
      <c r="H3" s="7" t="n">
        <f aca="false">G3*0.4</f>
        <v>40</v>
      </c>
      <c r="I3" s="7"/>
      <c r="J3" s="7"/>
      <c r="K3" s="7" t="n">
        <v>100</v>
      </c>
      <c r="L3" s="7" t="n">
        <f aca="false">K3*0.4</f>
        <v>40</v>
      </c>
      <c r="M3" s="7"/>
      <c r="N3" s="7"/>
      <c r="O3" s="7" t="n">
        <v>100</v>
      </c>
      <c r="P3" s="7" t="n">
        <f aca="false">O3*0.2</f>
        <v>20</v>
      </c>
      <c r="Q3" s="7" t="n">
        <f aca="false">H3+L3+P3</f>
        <v>100</v>
      </c>
    </row>
    <row r="4" customFormat="false" ht="15" hidden="false" customHeight="false" outlineLevel="0" collapsed="false">
      <c r="A4" s="6"/>
      <c r="B4" s="6" t="n">
        <v>1</v>
      </c>
      <c r="C4" s="6" t="s">
        <v>19</v>
      </c>
      <c r="D4" s="9" t="s">
        <v>20</v>
      </c>
      <c r="E4" s="6" t="n">
        <v>626</v>
      </c>
      <c r="F4" s="6" t="n">
        <v>632</v>
      </c>
      <c r="G4" s="11" t="n">
        <v>98.6</v>
      </c>
      <c r="H4" s="11" t="n">
        <f aca="false">G4*0.4</f>
        <v>39.44</v>
      </c>
      <c r="I4" s="6" t="n">
        <v>629</v>
      </c>
      <c r="J4" s="6" t="n">
        <v>632</v>
      </c>
      <c r="K4" s="10" t="n">
        <f aca="false">I4/J4*100</f>
        <v>99.5253164556962</v>
      </c>
      <c r="L4" s="10" t="n">
        <f aca="false">K4*0.4</f>
        <v>39.8101265822785</v>
      </c>
      <c r="M4" s="45" t="n">
        <v>627</v>
      </c>
      <c r="N4" s="45" t="n">
        <v>632</v>
      </c>
      <c r="O4" s="11" t="n">
        <v>98.9</v>
      </c>
      <c r="P4" s="11" t="n">
        <f aca="false">O4*0.2</f>
        <v>19.78</v>
      </c>
      <c r="Q4" s="11" t="n">
        <f aca="false">H4+L4+P4</f>
        <v>99.0301265822785</v>
      </c>
    </row>
    <row r="5" customFormat="false" ht="15" hidden="false" customHeight="false" outlineLevel="0" collapsed="false">
      <c r="A5" s="6"/>
      <c r="B5" s="6" t="n">
        <v>2</v>
      </c>
      <c r="C5" s="6" t="s">
        <v>21</v>
      </c>
      <c r="D5" s="9" t="s">
        <v>22</v>
      </c>
      <c r="E5" s="6" t="n">
        <v>516</v>
      </c>
      <c r="F5" s="6" t="n">
        <v>520</v>
      </c>
      <c r="G5" s="11" t="n">
        <v>99</v>
      </c>
      <c r="H5" s="11" t="n">
        <f aca="false">G5*0.4</f>
        <v>39.6</v>
      </c>
      <c r="I5" s="6" t="n">
        <v>516</v>
      </c>
      <c r="J5" s="6" t="n">
        <v>520</v>
      </c>
      <c r="K5" s="11" t="n">
        <v>99</v>
      </c>
      <c r="L5" s="11" t="n">
        <f aca="false">K5*0.4</f>
        <v>39.6</v>
      </c>
      <c r="M5" s="45" t="n">
        <v>512</v>
      </c>
      <c r="N5" s="45" t="n">
        <v>520</v>
      </c>
      <c r="O5" s="11" t="n">
        <v>98</v>
      </c>
      <c r="P5" s="11" t="n">
        <f aca="false">O5*0.2</f>
        <v>19.6</v>
      </c>
      <c r="Q5" s="11" t="n">
        <f aca="false">H5+L5+P5</f>
        <v>98.8</v>
      </c>
    </row>
    <row r="6" customFormat="false" ht="15" hidden="false" customHeight="false" outlineLevel="0" collapsed="false">
      <c r="A6" s="6"/>
      <c r="B6" s="6" t="n">
        <v>3</v>
      </c>
      <c r="C6" s="6" t="s">
        <v>23</v>
      </c>
      <c r="D6" s="9" t="s">
        <v>24</v>
      </c>
      <c r="E6" s="6" t="n">
        <v>147</v>
      </c>
      <c r="F6" s="6" t="n">
        <v>147</v>
      </c>
      <c r="G6" s="10" t="n">
        <f aca="false">E6/F6*100</f>
        <v>100</v>
      </c>
      <c r="H6" s="10" t="n">
        <f aca="false">G6*0.4</f>
        <v>40</v>
      </c>
      <c r="I6" s="6" t="n">
        <v>147</v>
      </c>
      <c r="J6" s="6" t="n">
        <v>147</v>
      </c>
      <c r="K6" s="10" t="n">
        <f aca="false">I6/J6*100</f>
        <v>100</v>
      </c>
      <c r="L6" s="10" t="n">
        <f aca="false">K6*0.4</f>
        <v>40</v>
      </c>
      <c r="M6" s="45" t="n">
        <v>145</v>
      </c>
      <c r="N6" s="45" t="n">
        <v>147</v>
      </c>
      <c r="O6" s="11" t="n">
        <v>98.9</v>
      </c>
      <c r="P6" s="11" t="n">
        <f aca="false">O6*0.2</f>
        <v>19.78</v>
      </c>
      <c r="Q6" s="11" t="n">
        <f aca="false">H6+L6+P6</f>
        <v>99.78</v>
      </c>
    </row>
    <row r="7" customFormat="false" ht="15" hidden="false" customHeight="false" outlineLevel="0" collapsed="false">
      <c r="A7" s="6"/>
      <c r="B7" s="6" t="n">
        <v>4</v>
      </c>
      <c r="C7" s="6" t="s">
        <v>25</v>
      </c>
      <c r="D7" s="9" t="s">
        <v>26</v>
      </c>
      <c r="E7" s="6" t="n">
        <v>450</v>
      </c>
      <c r="F7" s="6" t="n">
        <v>457</v>
      </c>
      <c r="G7" s="11" t="n">
        <v>98.4</v>
      </c>
      <c r="H7" s="11" t="n">
        <f aca="false">G7*0.4</f>
        <v>39.36</v>
      </c>
      <c r="I7" s="6" t="n">
        <v>457</v>
      </c>
      <c r="J7" s="6" t="n">
        <v>457</v>
      </c>
      <c r="K7" s="10" t="n">
        <f aca="false">I7/J7*100</f>
        <v>100</v>
      </c>
      <c r="L7" s="10" t="n">
        <f aca="false">K7*0.4</f>
        <v>40</v>
      </c>
      <c r="M7" s="45" t="n">
        <v>447</v>
      </c>
      <c r="N7" s="45" t="n">
        <v>457</v>
      </c>
      <c r="O7" s="11" t="n">
        <v>97.4</v>
      </c>
      <c r="P7" s="11" t="n">
        <f aca="false">O7*0.2</f>
        <v>19.48</v>
      </c>
      <c r="Q7" s="11" t="n">
        <f aca="false">H7+L7+P7</f>
        <v>98.84</v>
      </c>
    </row>
    <row r="8" customFormat="false" ht="15" hidden="false" customHeight="false" outlineLevel="0" collapsed="false">
      <c r="A8" s="6"/>
      <c r="B8" s="6" t="n">
        <v>5</v>
      </c>
      <c r="C8" s="6" t="s">
        <v>25</v>
      </c>
      <c r="D8" s="9" t="s">
        <v>27</v>
      </c>
      <c r="E8" s="6" t="n">
        <v>565</v>
      </c>
      <c r="F8" s="6" t="n">
        <v>568</v>
      </c>
      <c r="G8" s="10" t="n">
        <f aca="false">E8/F8*100</f>
        <v>99.4718309859155</v>
      </c>
      <c r="H8" s="10" t="n">
        <f aca="false">G8*0.4</f>
        <v>39.7887323943662</v>
      </c>
      <c r="I8" s="6" t="n">
        <v>567</v>
      </c>
      <c r="J8" s="6" t="n">
        <v>568</v>
      </c>
      <c r="K8" s="10" t="n">
        <f aca="false">I8/J8*100</f>
        <v>99.8239436619718</v>
      </c>
      <c r="L8" s="10" t="n">
        <f aca="false">K8*0.4</f>
        <v>39.9295774647887</v>
      </c>
      <c r="M8" s="45" t="n">
        <v>565</v>
      </c>
      <c r="N8" s="45" t="n">
        <v>567</v>
      </c>
      <c r="O8" s="10" t="n">
        <f aca="false">M8/N8*100</f>
        <v>99.647266313933</v>
      </c>
      <c r="P8" s="10" t="n">
        <f aca="false">O8*0.2</f>
        <v>19.9294532627866</v>
      </c>
      <c r="Q8" s="10" t="n">
        <f aca="false">H8+L8+P8</f>
        <v>99.6477631219415</v>
      </c>
    </row>
    <row r="9" customFormat="false" ht="15" hidden="false" customHeight="false" outlineLevel="0" collapsed="false">
      <c r="A9" s="6"/>
      <c r="B9" s="6" t="n">
        <v>6</v>
      </c>
      <c r="C9" s="6" t="s">
        <v>25</v>
      </c>
      <c r="D9" s="9" t="s">
        <v>28</v>
      </c>
      <c r="E9" s="6" t="n">
        <v>309</v>
      </c>
      <c r="F9" s="6" t="n">
        <v>313</v>
      </c>
      <c r="G9" s="10" t="n">
        <f aca="false">E9/F9*100</f>
        <v>98.7220447284345</v>
      </c>
      <c r="H9" s="10" t="n">
        <f aca="false">G9*0.4</f>
        <v>39.4888178913738</v>
      </c>
      <c r="I9" s="6" t="n">
        <v>310</v>
      </c>
      <c r="J9" s="6" t="n">
        <v>310</v>
      </c>
      <c r="K9" s="10" t="n">
        <f aca="false">I9/J9*100</f>
        <v>100</v>
      </c>
      <c r="L9" s="10" t="n">
        <f aca="false">K9*0.4</f>
        <v>40</v>
      </c>
      <c r="M9" s="45" t="n">
        <v>293</v>
      </c>
      <c r="N9" s="45" t="n">
        <v>295</v>
      </c>
      <c r="O9" s="10" t="n">
        <f aca="false">M9/N9*100</f>
        <v>99.3220338983051</v>
      </c>
      <c r="P9" s="10" t="n">
        <f aca="false">O9*0.2</f>
        <v>19.864406779661</v>
      </c>
      <c r="Q9" s="10" t="n">
        <f aca="false">H9+L9+P9</f>
        <v>99.3532246710348</v>
      </c>
    </row>
    <row r="10" customFormat="false" ht="15" hidden="false" customHeight="false" outlineLevel="0" collapsed="false">
      <c r="A10" s="6"/>
      <c r="B10" s="6" t="n">
        <v>7</v>
      </c>
      <c r="C10" s="6" t="s">
        <v>25</v>
      </c>
      <c r="D10" s="9" t="s">
        <v>29</v>
      </c>
      <c r="E10" s="6" t="n">
        <v>732</v>
      </c>
      <c r="F10" s="6" t="n">
        <v>732</v>
      </c>
      <c r="G10" s="10" t="n">
        <f aca="false">E10/F10*100</f>
        <v>100</v>
      </c>
      <c r="H10" s="10" t="n">
        <f aca="false">G10*0.4</f>
        <v>40</v>
      </c>
      <c r="I10" s="6" t="n">
        <v>732</v>
      </c>
      <c r="J10" s="6" t="n">
        <v>732</v>
      </c>
      <c r="K10" s="10" t="n">
        <f aca="false">I10/J10*100</f>
        <v>100</v>
      </c>
      <c r="L10" s="10" t="n">
        <f aca="false">K10*0.4</f>
        <v>40</v>
      </c>
      <c r="M10" s="6" t="n">
        <v>732</v>
      </c>
      <c r="N10" s="6" t="n">
        <v>732</v>
      </c>
      <c r="O10" s="10" t="n">
        <f aca="false">M10/N10*100</f>
        <v>100</v>
      </c>
      <c r="P10" s="10" t="n">
        <f aca="false">O10*0.2</f>
        <v>20</v>
      </c>
      <c r="Q10" s="10" t="n">
        <f aca="false">H10+L10+P10</f>
        <v>100</v>
      </c>
    </row>
    <row r="11" customFormat="false" ht="15" hidden="false" customHeight="false" outlineLevel="0" collapsed="false">
      <c r="A11" s="6"/>
      <c r="B11" s="6" t="n">
        <v>8</v>
      </c>
      <c r="C11" s="6" t="s">
        <v>25</v>
      </c>
      <c r="D11" s="9" t="s">
        <v>30</v>
      </c>
      <c r="E11" s="6" t="n">
        <v>651</v>
      </c>
      <c r="F11" s="6" t="n">
        <v>660</v>
      </c>
      <c r="G11" s="10" t="n">
        <f aca="false">E11/F11*100</f>
        <v>98.6363636363636</v>
      </c>
      <c r="H11" s="10" t="n">
        <f aca="false">G11*0.4</f>
        <v>39.4545454545455</v>
      </c>
      <c r="I11" s="6" t="n">
        <v>655</v>
      </c>
      <c r="J11" s="6" t="n">
        <v>660</v>
      </c>
      <c r="K11" s="10" t="n">
        <f aca="false">I11/J11*100</f>
        <v>99.2424242424243</v>
      </c>
      <c r="L11" s="10" t="n">
        <f aca="false">K11*0.4</f>
        <v>39.6969696969697</v>
      </c>
      <c r="M11" s="6" t="n">
        <v>648</v>
      </c>
      <c r="N11" s="6" t="n">
        <v>660</v>
      </c>
      <c r="O11" s="10" t="n">
        <f aca="false">M11/N11*100</f>
        <v>98.1818181818182</v>
      </c>
      <c r="P11" s="10" t="n">
        <f aca="false">O11*0.2</f>
        <v>19.6363636363636</v>
      </c>
      <c r="Q11" s="10" t="n">
        <f aca="false">H11+L11+P11</f>
        <v>98.7878787878788</v>
      </c>
    </row>
    <row r="12" customFormat="false" ht="15" hidden="false" customHeight="false" outlineLevel="0" collapsed="false">
      <c r="A12" s="6"/>
      <c r="B12" s="6" t="n">
        <v>9</v>
      </c>
      <c r="C12" s="6" t="s">
        <v>25</v>
      </c>
      <c r="D12" s="9" t="s">
        <v>31</v>
      </c>
      <c r="E12" s="6" t="n">
        <v>239</v>
      </c>
      <c r="F12" s="6" t="n">
        <v>242</v>
      </c>
      <c r="G12" s="11" t="n">
        <v>99</v>
      </c>
      <c r="H12" s="11" t="n">
        <f aca="false">G12*0.4</f>
        <v>39.6</v>
      </c>
      <c r="I12" s="6" t="n">
        <v>239</v>
      </c>
      <c r="J12" s="6" t="n">
        <v>242</v>
      </c>
      <c r="K12" s="11" t="n">
        <v>99</v>
      </c>
      <c r="L12" s="11" t="n">
        <f aca="false">K12*0.4</f>
        <v>39.6</v>
      </c>
      <c r="M12" s="6" t="n">
        <v>235</v>
      </c>
      <c r="N12" s="6" t="n">
        <v>242</v>
      </c>
      <c r="O12" s="10" t="n">
        <f aca="false">M12/N12*100</f>
        <v>97.1074380165289</v>
      </c>
      <c r="P12" s="10" t="n">
        <f aca="false">O12*0.2</f>
        <v>19.4214876033058</v>
      </c>
      <c r="Q12" s="11" t="n">
        <f aca="false">H12+L12+P12</f>
        <v>98.6214876033058</v>
      </c>
    </row>
    <row r="13" customFormat="false" ht="15" hidden="false" customHeight="false" outlineLevel="0" collapsed="false">
      <c r="A13" s="6"/>
      <c r="B13" s="6" t="n">
        <v>10</v>
      </c>
      <c r="C13" s="6" t="s">
        <v>25</v>
      </c>
      <c r="D13" s="9" t="s">
        <v>32</v>
      </c>
      <c r="E13" s="6" t="n">
        <v>602</v>
      </c>
      <c r="F13" s="6" t="n">
        <v>609</v>
      </c>
      <c r="G13" s="10" t="n">
        <f aca="false">E13/F13*100</f>
        <v>98.8505747126437</v>
      </c>
      <c r="H13" s="10" t="n">
        <f aca="false">G13*0.4</f>
        <v>39.5402298850575</v>
      </c>
      <c r="I13" s="6" t="n">
        <v>609</v>
      </c>
      <c r="J13" s="6" t="n">
        <v>609</v>
      </c>
      <c r="K13" s="10" t="n">
        <f aca="false">I13/J13*100</f>
        <v>100</v>
      </c>
      <c r="L13" s="10" t="n">
        <f aca="false">K13*0.4</f>
        <v>40</v>
      </c>
      <c r="M13" s="6" t="n">
        <v>605</v>
      </c>
      <c r="N13" s="6" t="n">
        <v>609</v>
      </c>
      <c r="O13" s="10" t="n">
        <f aca="false">M13/N13*100</f>
        <v>99.3431855500821</v>
      </c>
      <c r="P13" s="10" t="n">
        <f aca="false">O13*0.2</f>
        <v>19.8686371100164</v>
      </c>
      <c r="Q13" s="10" t="n">
        <f aca="false">H13+L13+P13</f>
        <v>99.4088669950739</v>
      </c>
    </row>
    <row r="14" customFormat="false" ht="15" hidden="false" customHeight="false" outlineLevel="0" collapsed="false">
      <c r="A14" s="6"/>
      <c r="B14" s="6" t="n">
        <v>11</v>
      </c>
      <c r="C14" s="6" t="s">
        <v>25</v>
      </c>
      <c r="D14" s="9" t="s">
        <v>33</v>
      </c>
      <c r="E14" s="6" t="n">
        <v>56</v>
      </c>
      <c r="F14" s="6" t="n">
        <v>57</v>
      </c>
      <c r="G14" s="11" t="n">
        <v>98</v>
      </c>
      <c r="H14" s="11" t="n">
        <f aca="false">G14*0.4</f>
        <v>39.2</v>
      </c>
      <c r="I14" s="6" t="n">
        <v>57</v>
      </c>
      <c r="J14" s="6" t="n">
        <v>57</v>
      </c>
      <c r="K14" s="10" t="n">
        <f aca="false">I14/J14*100</f>
        <v>100</v>
      </c>
      <c r="L14" s="10" t="n">
        <f aca="false">K14*0.4</f>
        <v>40</v>
      </c>
      <c r="M14" s="6" t="n">
        <v>56</v>
      </c>
      <c r="N14" s="6" t="n">
        <v>57</v>
      </c>
      <c r="O14" s="11" t="n">
        <v>98</v>
      </c>
      <c r="P14" s="11" t="n">
        <f aca="false">O14*0.2</f>
        <v>19.6</v>
      </c>
      <c r="Q14" s="11" t="n">
        <f aca="false">H14+L14+P14</f>
        <v>98.8</v>
      </c>
    </row>
    <row r="15" customFormat="false" ht="15" hidden="false" customHeight="false" outlineLevel="0" collapsed="false">
      <c r="A15" s="6"/>
      <c r="B15" s="6" t="n">
        <v>12</v>
      </c>
      <c r="C15" s="6" t="s">
        <v>25</v>
      </c>
      <c r="D15" s="9" t="s">
        <v>34</v>
      </c>
      <c r="E15" s="6" t="n">
        <v>596</v>
      </c>
      <c r="F15" s="6" t="n">
        <v>600</v>
      </c>
      <c r="G15" s="11" t="n">
        <v>99.1</v>
      </c>
      <c r="H15" s="11" t="n">
        <f aca="false">G15*0.4</f>
        <v>39.64</v>
      </c>
      <c r="I15" s="6" t="n">
        <v>599</v>
      </c>
      <c r="J15" s="6" t="n">
        <v>600</v>
      </c>
      <c r="K15" s="10" t="n">
        <f aca="false">I15/J15*100</f>
        <v>99.8333333333333</v>
      </c>
      <c r="L15" s="10" t="n">
        <f aca="false">K15*0.4</f>
        <v>39.9333333333333</v>
      </c>
      <c r="M15" s="6" t="n">
        <v>596</v>
      </c>
      <c r="N15" s="6" t="n">
        <v>600</v>
      </c>
      <c r="O15" s="11" t="n">
        <v>99.1</v>
      </c>
      <c r="P15" s="11" t="n">
        <f aca="false">O15*0.2</f>
        <v>19.82</v>
      </c>
      <c r="Q15" s="11" t="n">
        <f aca="false">H15+L15+P15</f>
        <v>99.3933333333333</v>
      </c>
    </row>
    <row r="16" customFormat="false" ht="15" hidden="false" customHeight="false" outlineLevel="0" collapsed="false">
      <c r="A16" s="6"/>
      <c r="B16" s="6" t="n">
        <v>13</v>
      </c>
      <c r="C16" s="6" t="s">
        <v>25</v>
      </c>
      <c r="D16" s="9" t="s">
        <v>35</v>
      </c>
      <c r="E16" s="6" t="n">
        <v>716</v>
      </c>
      <c r="F16" s="6" t="n">
        <v>717</v>
      </c>
      <c r="G16" s="11" t="n">
        <v>99.98</v>
      </c>
      <c r="H16" s="11" t="n">
        <f aca="false">G16*0.4</f>
        <v>39.992</v>
      </c>
      <c r="I16" s="6" t="n">
        <v>716</v>
      </c>
      <c r="J16" s="6" t="n">
        <v>717</v>
      </c>
      <c r="K16" s="11" t="n">
        <v>99.98</v>
      </c>
      <c r="L16" s="11" t="n">
        <f aca="false">K16*0.4</f>
        <v>39.992</v>
      </c>
      <c r="M16" s="6" t="n">
        <v>716</v>
      </c>
      <c r="N16" s="6" t="n">
        <v>717</v>
      </c>
      <c r="O16" s="11" t="n">
        <v>99.98</v>
      </c>
      <c r="P16" s="11" t="n">
        <f aca="false">O16*0.2</f>
        <v>19.996</v>
      </c>
      <c r="Q16" s="11" t="n">
        <f aca="false">H16+L16+P16</f>
        <v>99.98</v>
      </c>
    </row>
    <row r="17" customFormat="false" ht="15" hidden="false" customHeight="false" outlineLevel="0" collapsed="false">
      <c r="A17" s="6"/>
      <c r="B17" s="6" t="n">
        <v>14</v>
      </c>
      <c r="C17" s="6" t="s">
        <v>25</v>
      </c>
      <c r="D17" s="9" t="s">
        <v>36</v>
      </c>
      <c r="E17" s="6" t="n">
        <v>108</v>
      </c>
      <c r="F17" s="6" t="n">
        <v>108</v>
      </c>
      <c r="G17" s="10" t="n">
        <f aca="false">E17/F17*100</f>
        <v>100</v>
      </c>
      <c r="H17" s="10" t="n">
        <f aca="false">G17*0.4</f>
        <v>40</v>
      </c>
      <c r="I17" s="6" t="n">
        <v>108</v>
      </c>
      <c r="J17" s="6" t="n">
        <v>108</v>
      </c>
      <c r="K17" s="10" t="n">
        <f aca="false">I17/J17*100</f>
        <v>100</v>
      </c>
      <c r="L17" s="10" t="n">
        <f aca="false">K17*0.4</f>
        <v>40</v>
      </c>
      <c r="M17" s="6" t="n">
        <v>106</v>
      </c>
      <c r="N17" s="6" t="n">
        <v>108</v>
      </c>
      <c r="O17" s="10" t="n">
        <f aca="false">M17/N17*100</f>
        <v>98.1481481481482</v>
      </c>
      <c r="P17" s="10" t="n">
        <f aca="false">O17*0.2</f>
        <v>19.6296296296296</v>
      </c>
      <c r="Q17" s="10" t="n">
        <f aca="false">H17+L17+P17</f>
        <v>99.6296296296296</v>
      </c>
    </row>
    <row r="18" customFormat="false" ht="15" hidden="false" customHeight="false" outlineLevel="0" collapsed="false">
      <c r="A18" s="6"/>
      <c r="B18" s="6" t="n">
        <v>15</v>
      </c>
      <c r="C18" s="6" t="s">
        <v>25</v>
      </c>
      <c r="D18" s="9" t="s">
        <v>37</v>
      </c>
      <c r="E18" s="6" t="n">
        <v>638</v>
      </c>
      <c r="F18" s="6" t="n">
        <v>643</v>
      </c>
      <c r="G18" s="10" t="n">
        <f aca="false">E18/F18*100</f>
        <v>99.2223950233282</v>
      </c>
      <c r="H18" s="10" t="n">
        <f aca="false">G18*0.4</f>
        <v>39.6889580093313</v>
      </c>
      <c r="I18" s="6" t="n">
        <v>642</v>
      </c>
      <c r="J18" s="6" t="n">
        <v>643</v>
      </c>
      <c r="K18" s="10" t="n">
        <f aca="false">I18/J18*100</f>
        <v>99.8444790046656</v>
      </c>
      <c r="L18" s="10" t="n">
        <f aca="false">K18*0.4</f>
        <v>39.9377916018663</v>
      </c>
      <c r="M18" s="6" t="n">
        <v>623</v>
      </c>
      <c r="N18" s="6" t="n">
        <v>643</v>
      </c>
      <c r="O18" s="10" t="n">
        <f aca="false">M18/N18*100</f>
        <v>96.8895800933126</v>
      </c>
      <c r="P18" s="10" t="n">
        <f aca="false">O18*0.2</f>
        <v>19.3779160186625</v>
      </c>
      <c r="Q18" s="10" t="n">
        <f aca="false">H18+L18+P18</f>
        <v>99.00466562986</v>
      </c>
    </row>
    <row r="19" customFormat="false" ht="15" hidden="false" customHeight="false" outlineLevel="0" collapsed="false">
      <c r="A19" s="6"/>
      <c r="B19" s="6" t="n">
        <v>16</v>
      </c>
      <c r="C19" s="6" t="s">
        <v>25</v>
      </c>
      <c r="D19" s="9" t="s">
        <v>38</v>
      </c>
      <c r="E19" s="6" t="n">
        <v>251</v>
      </c>
      <c r="F19" s="6" t="n">
        <v>254</v>
      </c>
      <c r="G19" s="11" t="n">
        <v>99.1</v>
      </c>
      <c r="H19" s="11" t="n">
        <f aca="false">G19*0.4</f>
        <v>39.64</v>
      </c>
      <c r="I19" s="6" t="n">
        <v>253</v>
      </c>
      <c r="J19" s="6" t="n">
        <v>254</v>
      </c>
      <c r="K19" s="11" t="n">
        <v>99.8</v>
      </c>
      <c r="L19" s="11" t="n">
        <f aca="false">K19*0.4</f>
        <v>39.92</v>
      </c>
      <c r="M19" s="6" t="n">
        <v>251</v>
      </c>
      <c r="N19" s="6" t="n">
        <v>254</v>
      </c>
      <c r="O19" s="11" t="n">
        <v>99.1</v>
      </c>
      <c r="P19" s="11" t="n">
        <f aca="false">O19*0.2</f>
        <v>19.82</v>
      </c>
      <c r="Q19" s="11" t="n">
        <f aca="false">H19+L19+P19</f>
        <v>99.38</v>
      </c>
    </row>
    <row r="20" customFormat="false" ht="15" hidden="false" customHeight="false" outlineLevel="0" collapsed="false">
      <c r="A20" s="6"/>
      <c r="B20" s="6" t="n">
        <v>17</v>
      </c>
      <c r="C20" s="6" t="s">
        <v>25</v>
      </c>
      <c r="D20" s="9" t="s">
        <v>39</v>
      </c>
      <c r="E20" s="6" t="n">
        <v>664</v>
      </c>
      <c r="F20" s="6" t="n">
        <v>667</v>
      </c>
      <c r="G20" s="11" t="n">
        <v>99.2</v>
      </c>
      <c r="H20" s="11" t="n">
        <f aca="false">G20*0.4</f>
        <v>39.68</v>
      </c>
      <c r="I20" s="6" t="n">
        <v>667</v>
      </c>
      <c r="J20" s="6" t="n">
        <v>667</v>
      </c>
      <c r="K20" s="10" t="n">
        <f aca="false">I20/J20*100</f>
        <v>100</v>
      </c>
      <c r="L20" s="10" t="n">
        <f aca="false">K20*0.4</f>
        <v>40</v>
      </c>
      <c r="M20" s="6" t="n">
        <v>663</v>
      </c>
      <c r="N20" s="6" t="n">
        <v>667</v>
      </c>
      <c r="O20" s="11" t="n">
        <v>98.8</v>
      </c>
      <c r="P20" s="11" t="n">
        <f aca="false">O20*0.2</f>
        <v>19.76</v>
      </c>
      <c r="Q20" s="11" t="n">
        <f aca="false">H20+L20+P20</f>
        <v>99.44</v>
      </c>
    </row>
    <row r="21" customFormat="false" ht="15" hidden="false" customHeight="false" outlineLevel="0" collapsed="false">
      <c r="A21" s="6"/>
      <c r="B21" s="6" t="n">
        <v>18</v>
      </c>
      <c r="C21" s="6" t="s">
        <v>25</v>
      </c>
      <c r="D21" s="9" t="s">
        <v>40</v>
      </c>
      <c r="E21" s="6" t="n">
        <v>593</v>
      </c>
      <c r="F21" s="6" t="n">
        <v>597</v>
      </c>
      <c r="G21" s="10" t="n">
        <f aca="false">E21/F21*100</f>
        <v>99.3299832495812</v>
      </c>
      <c r="H21" s="10" t="n">
        <f aca="false">G21*0.4</f>
        <v>39.7319932998325</v>
      </c>
      <c r="I21" s="6" t="n">
        <v>592</v>
      </c>
      <c r="J21" s="6" t="n">
        <v>597</v>
      </c>
      <c r="K21" s="11" t="n">
        <v>98.9</v>
      </c>
      <c r="L21" s="11" t="n">
        <f aca="false">K21*0.4</f>
        <v>39.56</v>
      </c>
      <c r="M21" s="6" t="n">
        <v>586</v>
      </c>
      <c r="N21" s="6" t="n">
        <v>597</v>
      </c>
      <c r="O21" s="11" t="n">
        <v>97.4</v>
      </c>
      <c r="P21" s="11" t="n">
        <f aca="false">O21*0.2</f>
        <v>19.48</v>
      </c>
      <c r="Q21" s="11" t="n">
        <f aca="false">H21+L21+P21</f>
        <v>98.7719932998325</v>
      </c>
    </row>
    <row r="22" customFormat="false" ht="15" hidden="false" customHeight="false" outlineLevel="0" collapsed="false">
      <c r="A22" s="6"/>
      <c r="B22" s="6" t="n">
        <v>19</v>
      </c>
      <c r="C22" s="6" t="s">
        <v>25</v>
      </c>
      <c r="D22" s="9" t="s">
        <v>41</v>
      </c>
      <c r="E22" s="6" t="n">
        <v>130</v>
      </c>
      <c r="F22" s="6" t="n">
        <v>130</v>
      </c>
      <c r="G22" s="10" t="n">
        <f aca="false">E22/F22*100</f>
        <v>100</v>
      </c>
      <c r="H22" s="10" t="n">
        <f aca="false">G22*0.4</f>
        <v>40</v>
      </c>
      <c r="I22" s="6" t="n">
        <v>130</v>
      </c>
      <c r="J22" s="6" t="n">
        <v>130</v>
      </c>
      <c r="K22" s="10" t="n">
        <f aca="false">I22/J22*100</f>
        <v>100</v>
      </c>
      <c r="L22" s="10" t="n">
        <f aca="false">K22*0.4</f>
        <v>40</v>
      </c>
      <c r="M22" s="6" t="n">
        <v>126</v>
      </c>
      <c r="N22" s="6" t="n">
        <v>130</v>
      </c>
      <c r="O22" s="10" t="n">
        <f aca="false">M22/N22*100</f>
        <v>96.9230769230769</v>
      </c>
      <c r="P22" s="10" t="n">
        <f aca="false">O22*0.2</f>
        <v>19.3846153846154</v>
      </c>
      <c r="Q22" s="10" t="n">
        <f aca="false">H22+L22+P22</f>
        <v>99.3846153846154</v>
      </c>
    </row>
    <row r="23" customFormat="false" ht="15" hidden="false" customHeight="false" outlineLevel="0" collapsed="false">
      <c r="A23" s="6"/>
      <c r="B23" s="6" t="n">
        <v>20</v>
      </c>
      <c r="C23" s="6" t="s">
        <v>25</v>
      </c>
      <c r="D23" s="9" t="s">
        <v>42</v>
      </c>
      <c r="E23" s="6" t="n">
        <v>703</v>
      </c>
      <c r="F23" s="6" t="n">
        <v>709</v>
      </c>
      <c r="G23" s="11" t="n">
        <v>99</v>
      </c>
      <c r="H23" s="11" t="n">
        <f aca="false">G23*0.4</f>
        <v>39.6</v>
      </c>
      <c r="I23" s="6" t="n">
        <v>705</v>
      </c>
      <c r="J23" s="6" t="n">
        <v>709</v>
      </c>
      <c r="K23" s="11" t="n">
        <v>99.2</v>
      </c>
      <c r="L23" s="11" t="n">
        <f aca="false">K23*0.4</f>
        <v>39.68</v>
      </c>
      <c r="M23" s="6" t="n">
        <v>699</v>
      </c>
      <c r="N23" s="6" t="n">
        <v>709</v>
      </c>
      <c r="O23" s="10" t="n">
        <f aca="false">M23/N23*100</f>
        <v>98.589562764457</v>
      </c>
      <c r="P23" s="10" t="n">
        <f aca="false">O23*0.2</f>
        <v>19.7179125528914</v>
      </c>
      <c r="Q23" s="11" t="n">
        <f aca="false">H23+L23+P23</f>
        <v>98.9979125528914</v>
      </c>
    </row>
    <row r="24" customFormat="false" ht="15" hidden="false" customHeight="false" outlineLevel="0" collapsed="false">
      <c r="A24" s="6"/>
      <c r="B24" s="6" t="n">
        <v>21</v>
      </c>
      <c r="C24" s="6" t="s">
        <v>25</v>
      </c>
      <c r="D24" s="9" t="s">
        <v>43</v>
      </c>
      <c r="E24" s="6" t="n">
        <v>627</v>
      </c>
      <c r="F24" s="6" t="n">
        <v>629</v>
      </c>
      <c r="G24" s="11" t="n">
        <v>99.9</v>
      </c>
      <c r="H24" s="11" t="n">
        <f aca="false">G24*0.4</f>
        <v>39.96</v>
      </c>
      <c r="I24" s="6" t="n">
        <v>629</v>
      </c>
      <c r="J24" s="6" t="n">
        <v>629</v>
      </c>
      <c r="K24" s="10" t="n">
        <f aca="false">I24/J24*100</f>
        <v>100</v>
      </c>
      <c r="L24" s="10" t="n">
        <f aca="false">K24*0.4</f>
        <v>40</v>
      </c>
      <c r="M24" s="6" t="n">
        <v>629</v>
      </c>
      <c r="N24" s="6" t="n">
        <v>629</v>
      </c>
      <c r="O24" s="10" t="n">
        <f aca="false">M24/N24*100</f>
        <v>100</v>
      </c>
      <c r="P24" s="10" t="n">
        <f aca="false">O24*0.2</f>
        <v>20</v>
      </c>
      <c r="Q24" s="11" t="n">
        <f aca="false">H24+L24+P24</f>
        <v>99.96</v>
      </c>
    </row>
    <row r="25" customFormat="false" ht="15" hidden="false" customHeight="false" outlineLevel="0" collapsed="false">
      <c r="A25" s="6"/>
      <c r="B25" s="6" t="n">
        <v>22</v>
      </c>
      <c r="C25" s="6" t="s">
        <v>25</v>
      </c>
      <c r="D25" s="9" t="s">
        <v>44</v>
      </c>
      <c r="E25" s="6" t="n">
        <v>472</v>
      </c>
      <c r="F25" s="6" t="n">
        <v>474</v>
      </c>
      <c r="G25" s="11" t="n">
        <v>99.8</v>
      </c>
      <c r="H25" s="11" t="n">
        <f aca="false">G25*0.4</f>
        <v>39.92</v>
      </c>
      <c r="I25" s="6" t="n">
        <v>473</v>
      </c>
      <c r="J25" s="6" t="n">
        <v>474</v>
      </c>
      <c r="K25" s="11" t="n">
        <v>99.9</v>
      </c>
      <c r="L25" s="11" t="n">
        <f aca="false">K25*0.4</f>
        <v>39.96</v>
      </c>
      <c r="M25" s="6" t="n">
        <v>470</v>
      </c>
      <c r="N25" s="6" t="n">
        <v>474</v>
      </c>
      <c r="O25" s="11" t="n">
        <v>99.5</v>
      </c>
      <c r="P25" s="11" t="n">
        <f aca="false">O25*0.2</f>
        <v>19.9</v>
      </c>
      <c r="Q25" s="11" t="n">
        <f aca="false">H25+L25+P25</f>
        <v>99.78</v>
      </c>
    </row>
    <row r="26" customFormat="false" ht="15" hidden="false" customHeight="false" outlineLevel="0" collapsed="false">
      <c r="A26" s="6"/>
      <c r="B26" s="6" t="n">
        <v>23</v>
      </c>
      <c r="C26" s="6" t="s">
        <v>25</v>
      </c>
      <c r="D26" s="9" t="s">
        <v>45</v>
      </c>
      <c r="E26" s="6" t="n">
        <v>78</v>
      </c>
      <c r="F26" s="6" t="n">
        <v>80</v>
      </c>
      <c r="G26" s="11" t="n">
        <v>97.1</v>
      </c>
      <c r="H26" s="11" t="n">
        <f aca="false">G26*0.4</f>
        <v>38.84</v>
      </c>
      <c r="I26" s="6" t="n">
        <v>80</v>
      </c>
      <c r="J26" s="6" t="n">
        <v>80</v>
      </c>
      <c r="K26" s="10" t="n">
        <f aca="false">I26/J26*100</f>
        <v>100</v>
      </c>
      <c r="L26" s="10" t="n">
        <f aca="false">K26*0.4</f>
        <v>40</v>
      </c>
      <c r="M26" s="6" t="n">
        <v>80</v>
      </c>
      <c r="N26" s="6" t="n">
        <v>80</v>
      </c>
      <c r="O26" s="10" t="n">
        <f aca="false">M26/N26*100</f>
        <v>100</v>
      </c>
      <c r="P26" s="10" t="n">
        <f aca="false">O26*0.2</f>
        <v>20</v>
      </c>
      <c r="Q26" s="11" t="n">
        <f aca="false">H26+L26+P26</f>
        <v>98.84</v>
      </c>
    </row>
    <row r="27" customFormat="false" ht="15" hidden="false" customHeight="false" outlineLevel="0" collapsed="false">
      <c r="A27" s="6"/>
      <c r="B27" s="6" t="n">
        <v>24</v>
      </c>
      <c r="C27" s="6" t="s">
        <v>25</v>
      </c>
      <c r="D27" s="9" t="s">
        <v>46</v>
      </c>
      <c r="E27" s="6" t="n">
        <v>203</v>
      </c>
      <c r="F27" s="6" t="n">
        <v>206</v>
      </c>
      <c r="G27" s="11" t="n">
        <v>98.5</v>
      </c>
      <c r="H27" s="11" t="n">
        <f aca="false">G27*0.4</f>
        <v>39.4</v>
      </c>
      <c r="I27" s="6" t="n">
        <v>205</v>
      </c>
      <c r="J27" s="6" t="n">
        <v>206</v>
      </c>
      <c r="K27" s="11" t="n">
        <v>99.3</v>
      </c>
      <c r="L27" s="11" t="n">
        <f aca="false">K27*0.4</f>
        <v>39.72</v>
      </c>
      <c r="M27" s="6" t="n">
        <v>200</v>
      </c>
      <c r="N27" s="6" t="n">
        <v>206</v>
      </c>
      <c r="O27" s="11" t="n">
        <v>96.4</v>
      </c>
      <c r="P27" s="11" t="n">
        <f aca="false">O27*0.2</f>
        <v>19.28</v>
      </c>
      <c r="Q27" s="11" t="n">
        <f aca="false">H27+L27+P27</f>
        <v>98.4</v>
      </c>
    </row>
    <row r="28" customFormat="false" ht="15" hidden="false" customHeight="false" outlineLevel="0" collapsed="false">
      <c r="A28" s="6"/>
      <c r="B28" s="6" t="n">
        <v>25</v>
      </c>
      <c r="C28" s="6" t="s">
        <v>25</v>
      </c>
      <c r="D28" s="9" t="s">
        <v>47</v>
      </c>
      <c r="E28" s="6" t="n">
        <v>250</v>
      </c>
      <c r="F28" s="6" t="n">
        <v>253</v>
      </c>
      <c r="G28" s="11" t="n">
        <v>99</v>
      </c>
      <c r="H28" s="11" t="n">
        <f aca="false">G28*0.4</f>
        <v>39.6</v>
      </c>
      <c r="I28" s="6" t="n">
        <v>253</v>
      </c>
      <c r="J28" s="6" t="n">
        <v>253</v>
      </c>
      <c r="K28" s="10" t="n">
        <f aca="false">I28/J28*100</f>
        <v>100</v>
      </c>
      <c r="L28" s="10" t="n">
        <f aca="false">K28*0.4</f>
        <v>40</v>
      </c>
      <c r="M28" s="6" t="n">
        <v>252</v>
      </c>
      <c r="N28" s="6" t="n">
        <v>253</v>
      </c>
      <c r="O28" s="11" t="n">
        <v>99.8</v>
      </c>
      <c r="P28" s="11" t="n">
        <f aca="false">O28*0.2</f>
        <v>19.96</v>
      </c>
      <c r="Q28" s="11" t="n">
        <f aca="false">H28+L28+P28</f>
        <v>99.56</v>
      </c>
    </row>
    <row r="29" customFormat="false" ht="15" hidden="false" customHeight="false" outlineLevel="0" collapsed="false">
      <c r="A29" s="6"/>
      <c r="B29" s="6" t="n">
        <v>26</v>
      </c>
      <c r="C29" s="6" t="s">
        <v>25</v>
      </c>
      <c r="D29" s="9" t="s">
        <v>48</v>
      </c>
      <c r="E29" s="6" t="n">
        <v>248</v>
      </c>
      <c r="F29" s="6" t="n">
        <v>253</v>
      </c>
      <c r="G29" s="10" t="n">
        <f aca="false">E29/F29*100</f>
        <v>98.0237154150198</v>
      </c>
      <c r="H29" s="10" t="n">
        <f aca="false">G29*0.4</f>
        <v>39.2094861660079</v>
      </c>
      <c r="I29" s="6" t="n">
        <v>251</v>
      </c>
      <c r="J29" s="6" t="n">
        <v>253</v>
      </c>
      <c r="K29" s="11" t="n">
        <v>99.1</v>
      </c>
      <c r="L29" s="11" t="n">
        <f aca="false">K29*0.4</f>
        <v>39.64</v>
      </c>
      <c r="M29" s="6" t="n">
        <v>244</v>
      </c>
      <c r="N29" s="6" t="n">
        <v>253</v>
      </c>
      <c r="O29" s="11" t="n">
        <v>96</v>
      </c>
      <c r="P29" s="11" t="n">
        <f aca="false">O29*0.2</f>
        <v>19.2</v>
      </c>
      <c r="Q29" s="11" t="n">
        <f aca="false">H29+L29+P29</f>
        <v>98.0494861660079</v>
      </c>
    </row>
    <row r="30" customFormat="false" ht="15" hidden="false" customHeight="false" outlineLevel="0" collapsed="false">
      <c r="A30" s="6"/>
      <c r="B30" s="6" t="n">
        <v>27</v>
      </c>
      <c r="C30" s="6" t="s">
        <v>25</v>
      </c>
      <c r="D30" s="9" t="s">
        <v>49</v>
      </c>
      <c r="E30" s="6" t="n">
        <v>638</v>
      </c>
      <c r="F30" s="6" t="n">
        <v>639</v>
      </c>
      <c r="G30" s="11" t="n">
        <v>99.9</v>
      </c>
      <c r="H30" s="11" t="n">
        <f aca="false">G30*0.4</f>
        <v>39.96</v>
      </c>
      <c r="I30" s="6" t="n">
        <v>639</v>
      </c>
      <c r="J30" s="6" t="n">
        <v>639</v>
      </c>
      <c r="K30" s="10" t="n">
        <f aca="false">I30/J30*100</f>
        <v>100</v>
      </c>
      <c r="L30" s="10" t="n">
        <f aca="false">K30*0.4</f>
        <v>40</v>
      </c>
      <c r="M30" s="6" t="n">
        <v>639</v>
      </c>
      <c r="N30" s="6" t="n">
        <v>639</v>
      </c>
      <c r="O30" s="10" t="n">
        <f aca="false">M30/N30*100</f>
        <v>100</v>
      </c>
      <c r="P30" s="10" t="n">
        <f aca="false">O30*0.2</f>
        <v>20</v>
      </c>
      <c r="Q30" s="11" t="n">
        <f aca="false">H30+L30+P30</f>
        <v>99.96</v>
      </c>
    </row>
    <row r="31" customFormat="false" ht="15" hidden="false" customHeight="false" outlineLevel="0" collapsed="false">
      <c r="A31" s="6"/>
      <c r="B31" s="6" t="n">
        <v>28</v>
      </c>
      <c r="C31" s="6" t="s">
        <v>50</v>
      </c>
      <c r="D31" s="9" t="s">
        <v>51</v>
      </c>
      <c r="E31" s="6" t="n">
        <v>198</v>
      </c>
      <c r="F31" s="6" t="n">
        <v>198</v>
      </c>
      <c r="G31" s="10" t="n">
        <f aca="false">E31/F31*100</f>
        <v>100</v>
      </c>
      <c r="H31" s="10" t="n">
        <f aca="false">G31*0.4</f>
        <v>40</v>
      </c>
      <c r="I31" s="6" t="n">
        <v>198</v>
      </c>
      <c r="J31" s="6" t="n">
        <v>198</v>
      </c>
      <c r="K31" s="10" t="n">
        <f aca="false">I31/J31*100</f>
        <v>100</v>
      </c>
      <c r="L31" s="10" t="n">
        <f aca="false">K31*0.4</f>
        <v>40</v>
      </c>
      <c r="M31" s="6" t="n">
        <v>198</v>
      </c>
      <c r="N31" s="6" t="n">
        <v>198</v>
      </c>
      <c r="O31" s="10" t="n">
        <f aca="false">M31/N31*100</f>
        <v>100</v>
      </c>
      <c r="P31" s="10" t="n">
        <f aca="false">O31*0.2</f>
        <v>20</v>
      </c>
      <c r="Q31" s="10" t="n">
        <f aca="false">H31+L31+P31</f>
        <v>100</v>
      </c>
    </row>
    <row r="32" customFormat="false" ht="15" hidden="false" customHeight="false" outlineLevel="0" collapsed="false">
      <c r="A32" s="6"/>
      <c r="B32" s="6" t="n">
        <v>29</v>
      </c>
      <c r="C32" s="6" t="s">
        <v>50</v>
      </c>
      <c r="D32" s="9" t="s">
        <v>52</v>
      </c>
      <c r="E32" s="6" t="n">
        <v>292</v>
      </c>
      <c r="F32" s="6" t="n">
        <v>293</v>
      </c>
      <c r="G32" s="10" t="n">
        <f aca="false">E32/F32*100</f>
        <v>99.6587030716723</v>
      </c>
      <c r="H32" s="10" t="n">
        <f aca="false">G32*0.4</f>
        <v>39.8634812286689</v>
      </c>
      <c r="I32" s="6" t="n">
        <v>293</v>
      </c>
      <c r="J32" s="6" t="n">
        <v>293</v>
      </c>
      <c r="K32" s="10" t="n">
        <f aca="false">I32/J32*100</f>
        <v>100</v>
      </c>
      <c r="L32" s="10" t="n">
        <f aca="false">K32*0.4</f>
        <v>40</v>
      </c>
      <c r="M32" s="6" t="n">
        <v>290</v>
      </c>
      <c r="N32" s="6" t="n">
        <v>293</v>
      </c>
      <c r="O32" s="10" t="n">
        <f aca="false">M32/N32*100</f>
        <v>98.9761092150171</v>
      </c>
      <c r="P32" s="10" t="n">
        <f aca="false">O32*0.2</f>
        <v>19.7952218430034</v>
      </c>
      <c r="Q32" s="10" t="n">
        <f aca="false">H32+L32+P32</f>
        <v>99.6587030716724</v>
      </c>
    </row>
    <row r="33" customFormat="false" ht="15" hidden="false" customHeight="false" outlineLevel="0" collapsed="false">
      <c r="A33" s="6"/>
      <c r="B33" s="6" t="n">
        <v>30</v>
      </c>
      <c r="C33" s="6" t="s">
        <v>53</v>
      </c>
      <c r="D33" s="9" t="s">
        <v>54</v>
      </c>
      <c r="E33" s="6" t="n">
        <v>427</v>
      </c>
      <c r="F33" s="6" t="n">
        <v>431</v>
      </c>
      <c r="G33" s="11" t="n">
        <v>98.8</v>
      </c>
      <c r="H33" s="11" t="n">
        <f aca="false">G33*0.4</f>
        <v>39.52</v>
      </c>
      <c r="I33" s="6" t="n">
        <v>426</v>
      </c>
      <c r="J33" s="6" t="n">
        <v>429</v>
      </c>
      <c r="K33" s="10" t="n">
        <f aca="false">I33/J33*100</f>
        <v>99.3006993006993</v>
      </c>
      <c r="L33" s="10" t="n">
        <f aca="false">K33*0.4</f>
        <v>39.7202797202797</v>
      </c>
      <c r="M33" s="6" t="n">
        <v>422</v>
      </c>
      <c r="N33" s="6" t="n">
        <v>427</v>
      </c>
      <c r="O33" s="10" t="n">
        <f aca="false">M33/N33*100</f>
        <v>98.8290398126464</v>
      </c>
      <c r="P33" s="10" t="n">
        <f aca="false">O33*0.2</f>
        <v>19.7658079625293</v>
      </c>
      <c r="Q33" s="11" t="n">
        <f aca="false">H33+L33+P33</f>
        <v>99.006087682809</v>
      </c>
    </row>
    <row r="34" customFormat="false" ht="15" hidden="false" customHeight="false" outlineLevel="0" collapsed="false">
      <c r="A34" s="6"/>
      <c r="B34" s="6" t="n">
        <v>31</v>
      </c>
      <c r="C34" s="6" t="s">
        <v>53</v>
      </c>
      <c r="D34" s="9" t="s">
        <v>55</v>
      </c>
      <c r="E34" s="6" t="n">
        <v>643</v>
      </c>
      <c r="F34" s="6" t="n">
        <v>647</v>
      </c>
      <c r="G34" s="11" t="n">
        <v>99.1</v>
      </c>
      <c r="H34" s="11" t="n">
        <f aca="false">G34*0.4</f>
        <v>39.64</v>
      </c>
      <c r="I34" s="6" t="n">
        <v>643</v>
      </c>
      <c r="J34" s="6" t="n">
        <v>647</v>
      </c>
      <c r="K34" s="11" t="n">
        <v>99.1</v>
      </c>
      <c r="L34" s="11" t="n">
        <f aca="false">K34*0.4</f>
        <v>39.64</v>
      </c>
      <c r="M34" s="6" t="n">
        <v>638</v>
      </c>
      <c r="N34" s="6" t="n">
        <v>647</v>
      </c>
      <c r="O34" s="10" t="n">
        <f aca="false">M34/N34*100</f>
        <v>98.6089644513138</v>
      </c>
      <c r="P34" s="10" t="n">
        <f aca="false">O34*0.2</f>
        <v>19.7217928902628</v>
      </c>
      <c r="Q34" s="11" t="n">
        <f aca="false">H34+L34+P34</f>
        <v>99.0017928902627</v>
      </c>
    </row>
    <row r="35" customFormat="false" ht="15" hidden="false" customHeight="false" outlineLevel="0" collapsed="false">
      <c r="A35" s="6"/>
      <c r="B35" s="6" t="n">
        <v>32</v>
      </c>
      <c r="C35" s="6" t="s">
        <v>56</v>
      </c>
      <c r="D35" s="9" t="s">
        <v>57</v>
      </c>
      <c r="E35" s="6" t="n">
        <v>112</v>
      </c>
      <c r="F35" s="6" t="n">
        <v>114</v>
      </c>
      <c r="G35" s="11" t="n">
        <v>98.1</v>
      </c>
      <c r="H35" s="11" t="n">
        <f aca="false">G35*0.4</f>
        <v>39.24</v>
      </c>
      <c r="I35" s="6" t="n">
        <v>114</v>
      </c>
      <c r="J35" s="6" t="n">
        <v>114</v>
      </c>
      <c r="K35" s="10" t="n">
        <f aca="false">I35/J35*100</f>
        <v>100</v>
      </c>
      <c r="L35" s="10" t="n">
        <f aca="false">K35*0.4</f>
        <v>40</v>
      </c>
      <c r="M35" s="6" t="n">
        <v>114</v>
      </c>
      <c r="N35" s="6" t="n">
        <v>114</v>
      </c>
      <c r="O35" s="10" t="n">
        <f aca="false">M35/N35*100</f>
        <v>100</v>
      </c>
      <c r="P35" s="10" t="n">
        <f aca="false">O35*0.2</f>
        <v>20</v>
      </c>
      <c r="Q35" s="11" t="n">
        <f aca="false">H35+L35+P35</f>
        <v>99.24</v>
      </c>
    </row>
    <row r="36" customFormat="false" ht="15" hidden="false" customHeight="false" outlineLevel="0" collapsed="false">
      <c r="A36" s="6"/>
      <c r="B36" s="6" t="n">
        <v>33</v>
      </c>
      <c r="C36" s="6" t="s">
        <v>58</v>
      </c>
      <c r="D36" s="9" t="s">
        <v>59</v>
      </c>
      <c r="E36" s="6" t="n">
        <v>300</v>
      </c>
      <c r="F36" s="6" t="n">
        <v>302</v>
      </c>
      <c r="G36" s="10" t="n">
        <f aca="false">E36/F36*100</f>
        <v>99.3377483443708</v>
      </c>
      <c r="H36" s="10" t="n">
        <f aca="false">G36*0.4</f>
        <v>39.7350993377483</v>
      </c>
      <c r="I36" s="6" t="n">
        <v>301</v>
      </c>
      <c r="J36" s="6" t="n">
        <v>302</v>
      </c>
      <c r="K36" s="10" t="n">
        <f aca="false">I36/J36*100</f>
        <v>99.6688741721854</v>
      </c>
      <c r="L36" s="10" t="n">
        <f aca="false">K36*0.4</f>
        <v>39.8675496688742</v>
      </c>
      <c r="M36" s="6" t="n">
        <v>302</v>
      </c>
      <c r="N36" s="6" t="n">
        <v>302</v>
      </c>
      <c r="O36" s="10" t="n">
        <f aca="false">M36/N36*100</f>
        <v>100</v>
      </c>
      <c r="P36" s="10" t="n">
        <f aca="false">O36*0.2</f>
        <v>20</v>
      </c>
      <c r="Q36" s="10" t="n">
        <f aca="false">H36+L36+P36</f>
        <v>99.6026490066225</v>
      </c>
    </row>
    <row r="37" customFormat="false" ht="15" hidden="false" customHeight="false" outlineLevel="0" collapsed="false">
      <c r="A37" s="6"/>
      <c r="B37" s="6" t="n">
        <v>34</v>
      </c>
      <c r="C37" s="6" t="s">
        <v>60</v>
      </c>
      <c r="D37" s="9" t="s">
        <v>61</v>
      </c>
      <c r="E37" s="6" t="n">
        <v>130</v>
      </c>
      <c r="F37" s="6" t="n">
        <v>130</v>
      </c>
      <c r="G37" s="10" t="n">
        <f aca="false">E37/F37*100</f>
        <v>100</v>
      </c>
      <c r="H37" s="10" t="n">
        <f aca="false">G37*0.4</f>
        <v>40</v>
      </c>
      <c r="I37" s="6" t="n">
        <v>130</v>
      </c>
      <c r="J37" s="6" t="n">
        <v>130</v>
      </c>
      <c r="K37" s="10" t="n">
        <f aca="false">I37/J37*100</f>
        <v>100</v>
      </c>
      <c r="L37" s="10" t="n">
        <f aca="false">K37*0.4</f>
        <v>40</v>
      </c>
      <c r="M37" s="6" t="n">
        <v>130</v>
      </c>
      <c r="N37" s="6" t="n">
        <v>130</v>
      </c>
      <c r="O37" s="10" t="n">
        <f aca="false">M37/N37*100</f>
        <v>100</v>
      </c>
      <c r="P37" s="10" t="n">
        <f aca="false">O37*0.2</f>
        <v>20</v>
      </c>
      <c r="Q37" s="10" t="n">
        <f aca="false">H37+L37+P37</f>
        <v>100</v>
      </c>
    </row>
    <row r="38" customFormat="false" ht="15" hidden="false" customHeight="false" outlineLevel="0" collapsed="false">
      <c r="A38" s="6"/>
      <c r="B38" s="6" t="n">
        <v>35</v>
      </c>
      <c r="C38" s="6" t="s">
        <v>62</v>
      </c>
      <c r="D38" s="9" t="s">
        <v>63</v>
      </c>
      <c r="E38" s="6" t="n">
        <v>132</v>
      </c>
      <c r="F38" s="6" t="n">
        <v>132</v>
      </c>
      <c r="G38" s="10" t="n">
        <f aca="false">E38/F38*100</f>
        <v>100</v>
      </c>
      <c r="H38" s="10" t="n">
        <f aca="false">G38*0.4</f>
        <v>40</v>
      </c>
      <c r="I38" s="6" t="n">
        <v>132</v>
      </c>
      <c r="J38" s="6" t="n">
        <v>132</v>
      </c>
      <c r="K38" s="10" t="n">
        <f aca="false">I38/J38*100</f>
        <v>100</v>
      </c>
      <c r="L38" s="10" t="n">
        <f aca="false">K38*0.4</f>
        <v>40</v>
      </c>
      <c r="M38" s="6" t="n">
        <v>127</v>
      </c>
      <c r="N38" s="6" t="n">
        <v>132</v>
      </c>
      <c r="O38" s="10" t="n">
        <f aca="false">M38/N38*100</f>
        <v>96.2121212121212</v>
      </c>
      <c r="P38" s="10" t="n">
        <f aca="false">O38*0.2</f>
        <v>19.2424242424242</v>
      </c>
      <c r="Q38" s="10" t="n">
        <f aca="false">H38+L38+P38</f>
        <v>99.2424242424243</v>
      </c>
    </row>
    <row r="39" customFormat="false" ht="15" hidden="false" customHeight="false" outlineLevel="0" collapsed="false">
      <c r="A39" s="6"/>
      <c r="B39" s="6" t="n">
        <v>36</v>
      </c>
      <c r="C39" s="6" t="s">
        <v>64</v>
      </c>
      <c r="D39" s="9" t="s">
        <v>65</v>
      </c>
      <c r="E39" s="6" t="n">
        <v>21</v>
      </c>
      <c r="F39" s="6" t="n">
        <v>21</v>
      </c>
      <c r="G39" s="10" t="n">
        <f aca="false">E39/F39*100</f>
        <v>100</v>
      </c>
      <c r="H39" s="10" t="n">
        <f aca="false">G39*0.4</f>
        <v>40</v>
      </c>
      <c r="I39" s="6" t="n">
        <v>21</v>
      </c>
      <c r="J39" s="6" t="n">
        <v>21</v>
      </c>
      <c r="K39" s="10" t="n">
        <f aca="false">I39/J39*100</f>
        <v>100</v>
      </c>
      <c r="L39" s="10" t="n">
        <f aca="false">K39*0.4</f>
        <v>40</v>
      </c>
      <c r="M39" s="6" t="n">
        <v>20</v>
      </c>
      <c r="N39" s="6" t="n">
        <v>21</v>
      </c>
      <c r="O39" s="11" t="n">
        <v>95</v>
      </c>
      <c r="P39" s="11" t="n">
        <f aca="false">O39*0.2</f>
        <v>19</v>
      </c>
      <c r="Q39" s="11" t="n">
        <f aca="false">H39+L39+P39</f>
        <v>99</v>
      </c>
    </row>
    <row r="40" customFormat="false" ht="15" hidden="false" customHeight="false" outlineLevel="0" collapsed="false">
      <c r="A40" s="6"/>
      <c r="B40" s="6" t="n">
        <v>37</v>
      </c>
      <c r="C40" s="6" t="s">
        <v>66</v>
      </c>
      <c r="D40" s="9" t="s">
        <v>67</v>
      </c>
      <c r="E40" s="6" t="n">
        <v>267</v>
      </c>
      <c r="F40" s="6" t="n">
        <v>269</v>
      </c>
      <c r="G40" s="11" t="n">
        <v>99.1</v>
      </c>
      <c r="H40" s="11" t="n">
        <f aca="false">G40*0.4</f>
        <v>39.64</v>
      </c>
      <c r="I40" s="6" t="n">
        <v>267</v>
      </c>
      <c r="J40" s="6" t="n">
        <v>269</v>
      </c>
      <c r="K40" s="11" t="n">
        <v>99.1</v>
      </c>
      <c r="L40" s="11" t="n">
        <f aca="false">K40*0.4</f>
        <v>39.64</v>
      </c>
      <c r="M40" s="6" t="n">
        <v>260</v>
      </c>
      <c r="N40" s="6" t="n">
        <v>269</v>
      </c>
      <c r="O40" s="11" t="n">
        <v>96.6</v>
      </c>
      <c r="P40" s="11" t="n">
        <f aca="false">O40*0.2</f>
        <v>19.32</v>
      </c>
      <c r="Q40" s="11" t="n">
        <f aca="false">H40+L40+P40</f>
        <v>98.6</v>
      </c>
    </row>
    <row r="41" customFormat="false" ht="15" hidden="false" customHeight="false" outlineLevel="0" collapsed="false">
      <c r="A41" s="6"/>
      <c r="B41" s="6" t="n">
        <v>38</v>
      </c>
      <c r="C41" s="6" t="s">
        <v>68</v>
      </c>
      <c r="D41" s="9" t="s">
        <v>69</v>
      </c>
      <c r="E41" s="6" t="n">
        <v>112</v>
      </c>
      <c r="F41" s="6" t="n">
        <v>112</v>
      </c>
      <c r="G41" s="10" t="n">
        <f aca="false">E41/F41*100</f>
        <v>100</v>
      </c>
      <c r="H41" s="10" t="n">
        <f aca="false">G41*0.4</f>
        <v>40</v>
      </c>
      <c r="I41" s="6" t="n">
        <v>110</v>
      </c>
      <c r="J41" s="6" t="n">
        <v>112</v>
      </c>
      <c r="K41" s="11" t="n">
        <v>98</v>
      </c>
      <c r="L41" s="11" t="n">
        <f aca="false">K41*0.4</f>
        <v>39.2</v>
      </c>
      <c r="M41" s="6" t="n">
        <v>110</v>
      </c>
      <c r="N41" s="6" t="n">
        <v>112</v>
      </c>
      <c r="O41" s="11" t="n">
        <v>98</v>
      </c>
      <c r="P41" s="11" t="n">
        <f aca="false">O41*0.2</f>
        <v>19.6</v>
      </c>
      <c r="Q41" s="11" t="n">
        <f aca="false">H41+L41+P41</f>
        <v>98.8</v>
      </c>
    </row>
    <row r="42" customFormat="false" ht="15" hidden="false" customHeight="false" outlineLevel="0" collapsed="false">
      <c r="A42" s="6"/>
      <c r="B42" s="6" t="n">
        <v>39</v>
      </c>
      <c r="C42" s="6" t="s">
        <v>70</v>
      </c>
      <c r="D42" s="9" t="s">
        <v>71</v>
      </c>
      <c r="E42" s="6" t="n">
        <v>104</v>
      </c>
      <c r="F42" s="6" t="n">
        <v>105</v>
      </c>
      <c r="G42" s="10" t="n">
        <f aca="false">E42/F42*100</f>
        <v>99.0476190476191</v>
      </c>
      <c r="H42" s="10" t="n">
        <f aca="false">G42*0.4</f>
        <v>39.6190476190476</v>
      </c>
      <c r="I42" s="6" t="n">
        <v>105</v>
      </c>
      <c r="J42" s="6" t="n">
        <v>105</v>
      </c>
      <c r="K42" s="10" t="n">
        <f aca="false">I42/J42*100</f>
        <v>100</v>
      </c>
      <c r="L42" s="10" t="n">
        <f aca="false">K42*0.4</f>
        <v>40</v>
      </c>
      <c r="M42" s="6" t="n">
        <v>98</v>
      </c>
      <c r="N42" s="6" t="n">
        <v>105</v>
      </c>
      <c r="O42" s="11" t="n">
        <v>93.1</v>
      </c>
      <c r="P42" s="11" t="n">
        <f aca="false">O42*0.2</f>
        <v>18.62</v>
      </c>
      <c r="Q42" s="11" t="n">
        <f aca="false">H42+L42+P42</f>
        <v>98.2390476190476</v>
      </c>
    </row>
    <row r="43" customFormat="false" ht="15" hidden="false" customHeight="false" outlineLevel="0" collapsed="false">
      <c r="A43" s="6"/>
      <c r="B43" s="6" t="n">
        <v>40</v>
      </c>
      <c r="C43" s="6" t="s">
        <v>72</v>
      </c>
      <c r="D43" s="9" t="s">
        <v>73</v>
      </c>
      <c r="E43" s="6" t="n">
        <v>635</v>
      </c>
      <c r="F43" s="6" t="n">
        <v>638</v>
      </c>
      <c r="G43" s="11" t="n">
        <v>99.3</v>
      </c>
      <c r="H43" s="11" t="n">
        <f aca="false">G43*0.4</f>
        <v>39.72</v>
      </c>
      <c r="I43" s="6" t="n">
        <v>638</v>
      </c>
      <c r="J43" s="6" t="n">
        <v>638</v>
      </c>
      <c r="K43" s="10" t="n">
        <f aca="false">I43/J43*100</f>
        <v>100</v>
      </c>
      <c r="L43" s="10" t="n">
        <f aca="false">K43*0.4</f>
        <v>40</v>
      </c>
      <c r="M43" s="6" t="n">
        <v>619</v>
      </c>
      <c r="N43" s="6" t="n">
        <v>638</v>
      </c>
      <c r="O43" s="11" t="n">
        <v>96.6</v>
      </c>
      <c r="P43" s="11" t="n">
        <f aca="false">O43*0.2</f>
        <v>19.32</v>
      </c>
      <c r="Q43" s="11" t="n">
        <f aca="false">H43+L43+P43</f>
        <v>99.04</v>
      </c>
    </row>
    <row r="44" customFormat="false" ht="15" hidden="false" customHeight="false" outlineLevel="0" collapsed="false">
      <c r="A44" s="6"/>
      <c r="B44" s="6" t="n">
        <v>41</v>
      </c>
      <c r="C44" s="6" t="s">
        <v>74</v>
      </c>
      <c r="D44" s="9" t="s">
        <v>75</v>
      </c>
      <c r="E44" s="6" t="n">
        <v>81</v>
      </c>
      <c r="F44" s="6" t="n">
        <v>82</v>
      </c>
      <c r="G44" s="11" t="n">
        <v>99</v>
      </c>
      <c r="H44" s="11" t="n">
        <f aca="false">G44*0.4</f>
        <v>39.6</v>
      </c>
      <c r="I44" s="6" t="n">
        <v>82</v>
      </c>
      <c r="J44" s="6" t="n">
        <v>82</v>
      </c>
      <c r="K44" s="10" t="n">
        <f aca="false">I44/J44*100</f>
        <v>100</v>
      </c>
      <c r="L44" s="10" t="n">
        <f aca="false">K44*0.4</f>
        <v>40</v>
      </c>
      <c r="M44" s="6" t="n">
        <v>80</v>
      </c>
      <c r="N44" s="6" t="n">
        <v>82</v>
      </c>
      <c r="O44" s="11" t="n">
        <v>97.9</v>
      </c>
      <c r="P44" s="11" t="n">
        <f aca="false">O44*0.2</f>
        <v>19.58</v>
      </c>
      <c r="Q44" s="11" t="n">
        <f aca="false">H44+L44+P44</f>
        <v>99.18</v>
      </c>
    </row>
    <row r="45" customFormat="false" ht="15" hidden="false" customHeight="false" outlineLevel="0" collapsed="false">
      <c r="A45" s="6"/>
      <c r="B45" s="6" t="n">
        <v>42</v>
      </c>
      <c r="C45" s="6" t="s">
        <v>76</v>
      </c>
      <c r="D45" s="9" t="s">
        <v>77</v>
      </c>
      <c r="E45" s="6" t="n">
        <v>112</v>
      </c>
      <c r="F45" s="6" t="n">
        <v>114</v>
      </c>
      <c r="G45" s="11" t="n">
        <v>98</v>
      </c>
      <c r="H45" s="11" t="n">
        <f aca="false">G45*0.4</f>
        <v>39.2</v>
      </c>
      <c r="I45" s="6" t="n">
        <v>113</v>
      </c>
      <c r="J45" s="6" t="n">
        <v>114</v>
      </c>
      <c r="K45" s="10" t="n">
        <f aca="false">I45/J45*100</f>
        <v>99.1228070175439</v>
      </c>
      <c r="L45" s="10" t="n">
        <f aca="false">K45*0.4</f>
        <v>39.6491228070175</v>
      </c>
      <c r="M45" s="6" t="n">
        <v>109</v>
      </c>
      <c r="N45" s="6" t="n">
        <v>111</v>
      </c>
      <c r="O45" s="11" t="n">
        <v>98</v>
      </c>
      <c r="P45" s="11" t="n">
        <f aca="false">O45*0.2</f>
        <v>19.6</v>
      </c>
      <c r="Q45" s="11" t="n">
        <f aca="false">H45+L45+P45</f>
        <v>98.4491228070175</v>
      </c>
    </row>
    <row r="46" customFormat="false" ht="15" hidden="false" customHeight="false" outlineLevel="0" collapsed="false">
      <c r="A46" s="6"/>
      <c r="B46" s="6" t="n">
        <v>43</v>
      </c>
      <c r="C46" s="6" t="s">
        <v>78</v>
      </c>
      <c r="D46" s="9" t="s">
        <v>79</v>
      </c>
      <c r="E46" s="6" t="n">
        <v>693</v>
      </c>
      <c r="F46" s="6" t="n">
        <v>694</v>
      </c>
      <c r="G46" s="11" t="n">
        <f aca="false">E46/F46*100</f>
        <v>99.8559077809798</v>
      </c>
      <c r="H46" s="11" t="n">
        <f aca="false">G46*0.4</f>
        <v>39.9423631123919</v>
      </c>
      <c r="I46" s="6" t="n">
        <v>692</v>
      </c>
      <c r="J46" s="6" t="n">
        <v>694</v>
      </c>
      <c r="K46" s="11" t="n">
        <v>99.9</v>
      </c>
      <c r="L46" s="11" t="n">
        <f aca="false">K46*0.4</f>
        <v>39.96</v>
      </c>
      <c r="M46" s="6" t="n">
        <v>692</v>
      </c>
      <c r="N46" s="6" t="n">
        <v>693</v>
      </c>
      <c r="O46" s="11" t="n">
        <v>99.9</v>
      </c>
      <c r="P46" s="11" t="n">
        <f aca="false">O46*0.2</f>
        <v>19.98</v>
      </c>
      <c r="Q46" s="11" t="n">
        <f aca="false">H46+L46+P46</f>
        <v>99.882363112392</v>
      </c>
    </row>
    <row r="47" customFormat="false" ht="15" hidden="false" customHeight="false" outlineLevel="0" collapsed="false">
      <c r="A47" s="6"/>
      <c r="B47" s="6" t="n">
        <v>44</v>
      </c>
      <c r="C47" s="6" t="s">
        <v>80</v>
      </c>
      <c r="D47" s="9" t="s">
        <v>81</v>
      </c>
      <c r="E47" s="6" t="n">
        <v>63</v>
      </c>
      <c r="F47" s="6" t="n">
        <v>65</v>
      </c>
      <c r="G47" s="11" t="n">
        <v>97</v>
      </c>
      <c r="H47" s="11" t="n">
        <f aca="false">G47*0.4</f>
        <v>38.8</v>
      </c>
      <c r="I47" s="6" t="n">
        <v>63</v>
      </c>
      <c r="J47" s="6" t="n">
        <v>65</v>
      </c>
      <c r="K47" s="11" t="n">
        <v>97</v>
      </c>
      <c r="L47" s="11" t="n">
        <f aca="false">K47*0.4</f>
        <v>38.8</v>
      </c>
      <c r="M47" s="6" t="n">
        <v>63</v>
      </c>
      <c r="N47" s="6" t="n">
        <v>65</v>
      </c>
      <c r="O47" s="11" t="n">
        <v>97</v>
      </c>
      <c r="P47" s="11" t="n">
        <f aca="false">O47*0.2</f>
        <v>19.4</v>
      </c>
      <c r="Q47" s="11" t="n">
        <f aca="false">H47+L47+P47</f>
        <v>97</v>
      </c>
    </row>
    <row r="48" customFormat="false" ht="15" hidden="false" customHeight="false" outlineLevel="0" collapsed="false">
      <c r="A48" s="6"/>
      <c r="B48" s="6" t="n">
        <v>45</v>
      </c>
      <c r="C48" s="6" t="s">
        <v>82</v>
      </c>
      <c r="D48" s="9" t="s">
        <v>83</v>
      </c>
      <c r="E48" s="6" t="n">
        <v>92</v>
      </c>
      <c r="F48" s="6" t="n">
        <v>93</v>
      </c>
      <c r="G48" s="10" t="n">
        <f aca="false">E48/F48*100</f>
        <v>98.9247311827957</v>
      </c>
      <c r="H48" s="10" t="n">
        <f aca="false">G48*0.4</f>
        <v>39.5698924731183</v>
      </c>
      <c r="I48" s="6" t="n">
        <v>93</v>
      </c>
      <c r="J48" s="6" t="n">
        <v>93</v>
      </c>
      <c r="K48" s="10" t="n">
        <f aca="false">I48/J48*100</f>
        <v>100</v>
      </c>
      <c r="L48" s="10" t="n">
        <f aca="false">K48*0.4</f>
        <v>40</v>
      </c>
      <c r="M48" s="6" t="n">
        <v>93</v>
      </c>
      <c r="N48" s="6" t="n">
        <v>93</v>
      </c>
      <c r="O48" s="10" t="n">
        <f aca="false">M48/N48*100</f>
        <v>100</v>
      </c>
      <c r="P48" s="10" t="n">
        <f aca="false">O48*0.2</f>
        <v>20</v>
      </c>
      <c r="Q48" s="10" t="n">
        <f aca="false">H48+L48+P48</f>
        <v>99.5698924731183</v>
      </c>
    </row>
    <row r="49" customFormat="false" ht="15" hidden="false" customHeight="false" outlineLevel="0" collapsed="false">
      <c r="A49" s="6"/>
      <c r="B49" s="6" t="n">
        <v>46</v>
      </c>
      <c r="C49" s="6" t="s">
        <v>84</v>
      </c>
      <c r="D49" s="9" t="s">
        <v>85</v>
      </c>
      <c r="E49" s="6" t="n">
        <v>405</v>
      </c>
      <c r="F49" s="6" t="n">
        <v>407</v>
      </c>
      <c r="G49" s="11" t="n">
        <v>99.3</v>
      </c>
      <c r="H49" s="11" t="n">
        <f aca="false">G49*0.4</f>
        <v>39.72</v>
      </c>
      <c r="I49" s="6" t="n">
        <v>407</v>
      </c>
      <c r="J49" s="6" t="n">
        <v>407</v>
      </c>
      <c r="K49" s="10" t="n">
        <f aca="false">I49/J49*100</f>
        <v>100</v>
      </c>
      <c r="L49" s="10" t="n">
        <f aca="false">K49*0.4</f>
        <v>40</v>
      </c>
      <c r="M49" s="6" t="n">
        <v>403</v>
      </c>
      <c r="N49" s="6" t="n">
        <v>407</v>
      </c>
      <c r="O49" s="11" t="n">
        <v>98.6</v>
      </c>
      <c r="P49" s="11" t="n">
        <f aca="false">O49*0.2</f>
        <v>19.72</v>
      </c>
      <c r="Q49" s="11" t="n">
        <f aca="false">H49+L49+P49</f>
        <v>99.44</v>
      </c>
    </row>
    <row r="50" customFormat="false" ht="15" hidden="false" customHeight="false" outlineLevel="0" collapsed="false">
      <c r="A50" s="6"/>
      <c r="B50" s="6" t="n">
        <v>47</v>
      </c>
      <c r="C50" s="6" t="s">
        <v>86</v>
      </c>
      <c r="D50" s="9" t="s">
        <v>87</v>
      </c>
      <c r="E50" s="6" t="n">
        <v>75</v>
      </c>
      <c r="F50" s="6" t="n">
        <v>78</v>
      </c>
      <c r="G50" s="11" t="n">
        <v>96.1</v>
      </c>
      <c r="H50" s="11" t="n">
        <f aca="false">G50*0.4</f>
        <v>38.44</v>
      </c>
      <c r="I50" s="6" t="n">
        <v>75</v>
      </c>
      <c r="J50" s="6" t="n">
        <v>78</v>
      </c>
      <c r="K50" s="11" t="n">
        <v>96.1</v>
      </c>
      <c r="L50" s="11" t="n">
        <f aca="false">K50*0.4</f>
        <v>38.44</v>
      </c>
      <c r="M50" s="6" t="n">
        <v>72</v>
      </c>
      <c r="N50" s="6" t="n">
        <v>77</v>
      </c>
      <c r="O50" s="11" t="n">
        <v>92.7</v>
      </c>
      <c r="P50" s="11" t="n">
        <f aca="false">O50*0.2</f>
        <v>18.54</v>
      </c>
      <c r="Q50" s="11" t="n">
        <f aca="false">H50+L50+P50</f>
        <v>95.42</v>
      </c>
    </row>
    <row r="51" customFormat="false" ht="15" hidden="false" customHeight="false" outlineLevel="0" collapsed="false">
      <c r="A51" s="6"/>
      <c r="B51" s="6" t="n">
        <v>48</v>
      </c>
      <c r="C51" s="6" t="s">
        <v>88</v>
      </c>
      <c r="D51" s="9" t="s">
        <v>89</v>
      </c>
      <c r="E51" s="6" t="n">
        <v>117</v>
      </c>
      <c r="F51" s="6" t="n">
        <v>117</v>
      </c>
      <c r="G51" s="10" t="n">
        <f aca="false">E51/F51*100</f>
        <v>100</v>
      </c>
      <c r="H51" s="10" t="n">
        <f aca="false">G51*0.4</f>
        <v>40</v>
      </c>
      <c r="I51" s="6" t="n">
        <v>117</v>
      </c>
      <c r="J51" s="6" t="n">
        <v>117</v>
      </c>
      <c r="K51" s="10" t="n">
        <f aca="false">I51/J51*100</f>
        <v>100</v>
      </c>
      <c r="L51" s="10" t="n">
        <f aca="false">K51*0.4</f>
        <v>40</v>
      </c>
      <c r="M51" s="6" t="n">
        <v>117</v>
      </c>
      <c r="N51" s="6" t="n">
        <v>117</v>
      </c>
      <c r="O51" s="10" t="n">
        <f aca="false">M51/N51*100</f>
        <v>100</v>
      </c>
      <c r="P51" s="10" t="n">
        <f aca="false">O51*0.2</f>
        <v>20</v>
      </c>
      <c r="Q51" s="10" t="n">
        <f aca="false">H51+L51+P51</f>
        <v>100</v>
      </c>
    </row>
    <row r="52" customFormat="false" ht="15" hidden="false" customHeight="false" outlineLevel="0" collapsed="false">
      <c r="A52" s="6"/>
      <c r="B52" s="6" t="n">
        <v>49</v>
      </c>
      <c r="C52" s="6" t="s">
        <v>90</v>
      </c>
      <c r="D52" s="9" t="s">
        <v>91</v>
      </c>
      <c r="E52" s="6" t="n">
        <v>456</v>
      </c>
      <c r="F52" s="6" t="n">
        <v>456</v>
      </c>
      <c r="G52" s="10" t="n">
        <f aca="false">E52/F52*100</f>
        <v>100</v>
      </c>
      <c r="H52" s="10" t="n">
        <f aca="false">G52*0.4</f>
        <v>40</v>
      </c>
      <c r="I52" s="6" t="n">
        <v>456</v>
      </c>
      <c r="J52" s="6" t="n">
        <v>456</v>
      </c>
      <c r="K52" s="10" t="n">
        <f aca="false">I52/J52*100</f>
        <v>100</v>
      </c>
      <c r="L52" s="10" t="n">
        <f aca="false">K52*0.4</f>
        <v>40</v>
      </c>
      <c r="M52" s="6" t="n">
        <v>456</v>
      </c>
      <c r="N52" s="6" t="n">
        <v>456</v>
      </c>
      <c r="O52" s="10" t="n">
        <f aca="false">M52/N52*100</f>
        <v>100</v>
      </c>
      <c r="P52" s="10" t="n">
        <f aca="false">O52*0.2</f>
        <v>20</v>
      </c>
      <c r="Q52" s="10" t="n">
        <f aca="false">H52+L52+P52</f>
        <v>100</v>
      </c>
    </row>
    <row r="53" customFormat="false" ht="15" hidden="false" customHeight="false" outlineLevel="0" collapsed="false">
      <c r="A53" s="6"/>
      <c r="B53" s="6" t="n">
        <v>50</v>
      </c>
      <c r="C53" s="6" t="s">
        <v>92</v>
      </c>
      <c r="D53" s="9" t="s">
        <v>93</v>
      </c>
      <c r="E53" s="6" t="n">
        <v>259</v>
      </c>
      <c r="F53" s="6" t="n">
        <v>259</v>
      </c>
      <c r="G53" s="10" t="n">
        <f aca="false">E53/F53*100</f>
        <v>100</v>
      </c>
      <c r="H53" s="10" t="n">
        <f aca="false">G53*0.4</f>
        <v>40</v>
      </c>
      <c r="I53" s="6" t="n">
        <v>259</v>
      </c>
      <c r="J53" s="6" t="n">
        <v>259</v>
      </c>
      <c r="K53" s="10" t="n">
        <f aca="false">I53/J53*100</f>
        <v>100</v>
      </c>
      <c r="L53" s="10" t="n">
        <f aca="false">K53*0.4</f>
        <v>40</v>
      </c>
      <c r="M53" s="6" t="n">
        <v>254</v>
      </c>
      <c r="N53" s="6" t="n">
        <v>259</v>
      </c>
      <c r="O53" s="10" t="n">
        <f aca="false">M53/N53*100</f>
        <v>98.0694980694981</v>
      </c>
      <c r="P53" s="10" t="n">
        <f aca="false">O53*0.2</f>
        <v>19.6138996138996</v>
      </c>
      <c r="Q53" s="10" t="n">
        <f aca="false">H53+L53+P53</f>
        <v>99.6138996138996</v>
      </c>
    </row>
    <row r="54" customFormat="false" ht="15" hidden="false" customHeight="false" outlineLevel="0" collapsed="false">
      <c r="A54" s="6"/>
      <c r="B54" s="6" t="n">
        <v>51</v>
      </c>
      <c r="C54" s="6" t="s">
        <v>94</v>
      </c>
      <c r="D54" s="9" t="s">
        <v>95</v>
      </c>
      <c r="E54" s="6" t="n">
        <v>91</v>
      </c>
      <c r="F54" s="6" t="n">
        <v>91</v>
      </c>
      <c r="G54" s="10" t="n">
        <f aca="false">E54/F54*100</f>
        <v>100</v>
      </c>
      <c r="H54" s="10" t="n">
        <f aca="false">G54*0.4</f>
        <v>40</v>
      </c>
      <c r="I54" s="6" t="n">
        <v>91</v>
      </c>
      <c r="J54" s="6" t="n">
        <v>91</v>
      </c>
      <c r="K54" s="10" t="n">
        <f aca="false">I54/J54*100</f>
        <v>100</v>
      </c>
      <c r="L54" s="10" t="n">
        <f aca="false">K54*0.4</f>
        <v>40</v>
      </c>
      <c r="M54" s="6" t="n">
        <v>91</v>
      </c>
      <c r="N54" s="6" t="n">
        <v>91</v>
      </c>
      <c r="O54" s="10" t="n">
        <f aca="false">M54/N54*100</f>
        <v>100</v>
      </c>
      <c r="P54" s="10" t="n">
        <f aca="false">O54*0.2</f>
        <v>20</v>
      </c>
      <c r="Q54" s="10" t="n">
        <f aca="false">H54+L54+P54</f>
        <v>100</v>
      </c>
    </row>
    <row r="55" customFormat="false" ht="15" hidden="false" customHeight="false" outlineLevel="0" collapsed="false">
      <c r="A55" s="6"/>
      <c r="B55" s="6" t="n">
        <v>52</v>
      </c>
      <c r="C55" s="6" t="s">
        <v>96</v>
      </c>
      <c r="D55" s="9" t="s">
        <v>97</v>
      </c>
      <c r="E55" s="6" t="n">
        <v>282</v>
      </c>
      <c r="F55" s="6" t="n">
        <v>287</v>
      </c>
      <c r="G55" s="10" t="n">
        <f aca="false">E55/F55*100</f>
        <v>98.2578397212544</v>
      </c>
      <c r="H55" s="10" t="n">
        <f aca="false">G55*0.4</f>
        <v>39.3031358885017</v>
      </c>
      <c r="I55" s="6" t="n">
        <v>286</v>
      </c>
      <c r="J55" s="6" t="n">
        <v>287</v>
      </c>
      <c r="K55" s="10" t="n">
        <f aca="false">I55/J55*100</f>
        <v>99.6515679442509</v>
      </c>
      <c r="L55" s="10" t="n">
        <f aca="false">K55*0.4</f>
        <v>39.8606271777003</v>
      </c>
      <c r="M55" s="6" t="n">
        <v>282</v>
      </c>
      <c r="N55" s="6" t="n">
        <v>287</v>
      </c>
      <c r="O55" s="10" t="n">
        <f aca="false">M55/N55*100</f>
        <v>98.2578397212544</v>
      </c>
      <c r="P55" s="10" t="n">
        <f aca="false">O55*0.2</f>
        <v>19.6515679442509</v>
      </c>
      <c r="Q55" s="10" t="n">
        <f aca="false">H55+L55+P55</f>
        <v>98.815331010453</v>
      </c>
    </row>
    <row r="56" customFormat="false" ht="15" hidden="false" customHeight="false" outlineLevel="0" collapsed="false">
      <c r="A56" s="6"/>
      <c r="B56" s="6" t="n">
        <v>53</v>
      </c>
      <c r="C56" s="6" t="s">
        <v>98</v>
      </c>
      <c r="D56" s="9" t="s">
        <v>99</v>
      </c>
      <c r="E56" s="6" t="n">
        <v>92</v>
      </c>
      <c r="F56" s="6" t="n">
        <v>93</v>
      </c>
      <c r="G56" s="10" t="n">
        <f aca="false">E56/F56*100</f>
        <v>98.9247311827957</v>
      </c>
      <c r="H56" s="10" t="n">
        <f aca="false">G56*0.4</f>
        <v>39.5698924731183</v>
      </c>
      <c r="I56" s="6" t="n">
        <v>93</v>
      </c>
      <c r="J56" s="6" t="n">
        <v>93</v>
      </c>
      <c r="K56" s="10" t="n">
        <f aca="false">I56/J56*100</f>
        <v>100</v>
      </c>
      <c r="L56" s="10" t="n">
        <f aca="false">K56*0.4</f>
        <v>40</v>
      </c>
      <c r="M56" s="6" t="n">
        <v>93</v>
      </c>
      <c r="N56" s="6" t="n">
        <v>93</v>
      </c>
      <c r="O56" s="10" t="n">
        <f aca="false">M56/N56*100</f>
        <v>100</v>
      </c>
      <c r="P56" s="10" t="n">
        <f aca="false">O56*0.2</f>
        <v>20</v>
      </c>
      <c r="Q56" s="10" t="n">
        <f aca="false">H56+L56+P56</f>
        <v>99.5698924731183</v>
      </c>
    </row>
    <row r="57" customFormat="false" ht="15" hidden="false" customHeight="false" outlineLevel="0" collapsed="false">
      <c r="A57" s="6"/>
      <c r="B57" s="6" t="n">
        <v>54</v>
      </c>
      <c r="C57" s="6" t="s">
        <v>100</v>
      </c>
      <c r="D57" s="9" t="s">
        <v>101</v>
      </c>
      <c r="E57" s="6" t="n">
        <v>147</v>
      </c>
      <c r="F57" s="6" t="n">
        <v>147</v>
      </c>
      <c r="G57" s="10" t="n">
        <f aca="false">E57/F57*100</f>
        <v>100</v>
      </c>
      <c r="H57" s="10" t="n">
        <f aca="false">G57*0.4</f>
        <v>40</v>
      </c>
      <c r="I57" s="6" t="n">
        <v>147</v>
      </c>
      <c r="J57" s="6" t="n">
        <v>147</v>
      </c>
      <c r="K57" s="10" t="n">
        <f aca="false">I57/J57*100</f>
        <v>100</v>
      </c>
      <c r="L57" s="10" t="n">
        <f aca="false">K57*0.4</f>
        <v>40</v>
      </c>
      <c r="M57" s="6" t="n">
        <v>147</v>
      </c>
      <c r="N57" s="6" t="n">
        <v>147</v>
      </c>
      <c r="O57" s="10" t="n">
        <f aca="false">M57/N57*100</f>
        <v>100</v>
      </c>
      <c r="P57" s="10" t="n">
        <f aca="false">O57*0.2</f>
        <v>20</v>
      </c>
      <c r="Q57" s="10" t="n">
        <f aca="false">H57+L57+P57</f>
        <v>100</v>
      </c>
    </row>
    <row r="58" customFormat="false" ht="15" hidden="false" customHeight="false" outlineLevel="0" collapsed="false">
      <c r="A58" s="6"/>
      <c r="B58" s="6" t="n">
        <v>55</v>
      </c>
      <c r="C58" s="6" t="s">
        <v>100</v>
      </c>
      <c r="D58" s="9" t="s">
        <v>102</v>
      </c>
      <c r="E58" s="6" t="n">
        <v>50</v>
      </c>
      <c r="F58" s="6" t="n">
        <v>53</v>
      </c>
      <c r="G58" s="11" t="n">
        <v>94</v>
      </c>
      <c r="H58" s="11" t="n">
        <f aca="false">G58*0.4</f>
        <v>37.6</v>
      </c>
      <c r="I58" s="6" t="n">
        <v>52</v>
      </c>
      <c r="J58" s="6" t="n">
        <v>53</v>
      </c>
      <c r="K58" s="11" t="n">
        <v>98</v>
      </c>
      <c r="L58" s="11" t="n">
        <f aca="false">K58*0.4</f>
        <v>39.2</v>
      </c>
      <c r="M58" s="6" t="n">
        <v>51</v>
      </c>
      <c r="N58" s="6" t="n">
        <v>53</v>
      </c>
      <c r="O58" s="11" t="n">
        <v>96.1</v>
      </c>
      <c r="P58" s="11" t="n">
        <f aca="false">O58*0.2</f>
        <v>19.22</v>
      </c>
      <c r="Q58" s="11" t="n">
        <f aca="false">H58+L58+P58</f>
        <v>96.02</v>
      </c>
    </row>
    <row r="59" customFormat="false" ht="15" hidden="false" customHeight="false" outlineLevel="0" collapsed="false">
      <c r="A59" s="6"/>
      <c r="B59" s="6" t="n">
        <v>56</v>
      </c>
      <c r="C59" s="6" t="s">
        <v>103</v>
      </c>
      <c r="D59" s="9" t="s">
        <v>104</v>
      </c>
      <c r="E59" s="6" t="n">
        <v>62</v>
      </c>
      <c r="F59" s="6" t="n">
        <v>64</v>
      </c>
      <c r="G59" s="11" t="n">
        <v>97</v>
      </c>
      <c r="H59" s="11" t="n">
        <f aca="false">G59*0.4</f>
        <v>38.8</v>
      </c>
      <c r="I59" s="6" t="n">
        <v>60</v>
      </c>
      <c r="J59" s="6" t="n">
        <v>64</v>
      </c>
      <c r="K59" s="11" t="n">
        <v>94</v>
      </c>
      <c r="L59" s="11" t="n">
        <f aca="false">K59*0.4</f>
        <v>37.6</v>
      </c>
      <c r="M59" s="6" t="n">
        <v>62</v>
      </c>
      <c r="N59" s="6" t="n">
        <v>64</v>
      </c>
      <c r="O59" s="11" t="n">
        <v>97</v>
      </c>
      <c r="P59" s="11" t="n">
        <f aca="false">O59*0.2</f>
        <v>19.4</v>
      </c>
      <c r="Q59" s="11" t="n">
        <f aca="false">H59+L59+P59</f>
        <v>95.8</v>
      </c>
    </row>
    <row r="60" customFormat="false" ht="15" hidden="false" customHeight="false" outlineLevel="0" collapsed="false">
      <c r="A60" s="6"/>
      <c r="B60" s="6" t="n">
        <v>57</v>
      </c>
      <c r="C60" s="6" t="s">
        <v>103</v>
      </c>
      <c r="D60" s="9" t="s">
        <v>105</v>
      </c>
      <c r="E60" s="6" t="n">
        <v>125</v>
      </c>
      <c r="F60" s="6" t="n">
        <v>125</v>
      </c>
      <c r="G60" s="10" t="n">
        <f aca="false">E60/F60*100</f>
        <v>100</v>
      </c>
      <c r="H60" s="10" t="n">
        <f aca="false">G60*0.4</f>
        <v>40</v>
      </c>
      <c r="I60" s="6" t="n">
        <v>125</v>
      </c>
      <c r="J60" s="6" t="n">
        <v>125</v>
      </c>
      <c r="K60" s="10" t="n">
        <f aca="false">I60/J60*100</f>
        <v>100</v>
      </c>
      <c r="L60" s="10" t="n">
        <f aca="false">K60*0.4</f>
        <v>40</v>
      </c>
      <c r="M60" s="6" t="n">
        <v>125</v>
      </c>
      <c r="N60" s="6" t="n">
        <v>125</v>
      </c>
      <c r="O60" s="10" t="n">
        <f aca="false">M60/N60*100</f>
        <v>100</v>
      </c>
      <c r="P60" s="10" t="n">
        <f aca="false">O60*0.2</f>
        <v>20</v>
      </c>
      <c r="Q60" s="10" t="n">
        <f aca="false">H60+L60+P60</f>
        <v>100</v>
      </c>
    </row>
    <row r="61" customFormat="false" ht="15" hidden="false" customHeight="false" outlineLevel="0" collapsed="false">
      <c r="A61" s="6"/>
      <c r="B61" s="6" t="n">
        <v>58</v>
      </c>
      <c r="C61" s="6" t="s">
        <v>106</v>
      </c>
      <c r="D61" s="9" t="s">
        <v>107</v>
      </c>
      <c r="E61" s="6" t="n">
        <v>217</v>
      </c>
      <c r="F61" s="6" t="n">
        <v>218</v>
      </c>
      <c r="G61" s="11" t="n">
        <v>99.2</v>
      </c>
      <c r="H61" s="11" t="n">
        <f aca="false">G61*0.4</f>
        <v>39.68</v>
      </c>
      <c r="I61" s="6" t="n">
        <v>218</v>
      </c>
      <c r="J61" s="6" t="n">
        <v>218</v>
      </c>
      <c r="K61" s="10" t="n">
        <f aca="false">I61/J61*100</f>
        <v>100</v>
      </c>
      <c r="L61" s="10" t="n">
        <f aca="false">K61*0.4</f>
        <v>40</v>
      </c>
      <c r="M61" s="6" t="n">
        <v>217</v>
      </c>
      <c r="N61" s="6" t="n">
        <v>218</v>
      </c>
      <c r="O61" s="11" t="n">
        <v>99.2</v>
      </c>
      <c r="P61" s="11" t="n">
        <f aca="false">O61*0.2</f>
        <v>19.84</v>
      </c>
      <c r="Q61" s="11" t="n">
        <f aca="false">H61+L61+P61</f>
        <v>99.52</v>
      </c>
    </row>
    <row r="62" customFormat="false" ht="15" hidden="false" customHeight="false" outlineLevel="0" collapsed="false">
      <c r="A62" s="6"/>
      <c r="B62" s="6" t="n">
        <v>59</v>
      </c>
      <c r="C62" s="6" t="s">
        <v>108</v>
      </c>
      <c r="D62" s="9" t="s">
        <v>109</v>
      </c>
      <c r="E62" s="6" t="n">
        <v>698</v>
      </c>
      <c r="F62" s="6" t="n">
        <v>703</v>
      </c>
      <c r="G62" s="11" t="n">
        <v>99.2</v>
      </c>
      <c r="H62" s="11" t="n">
        <f aca="false">G62*0.4</f>
        <v>39.68</v>
      </c>
      <c r="I62" s="6" t="n">
        <v>702</v>
      </c>
      <c r="J62" s="6" t="n">
        <v>703</v>
      </c>
      <c r="K62" s="10" t="n">
        <f aca="false">I62/J62*100</f>
        <v>99.8577524893314</v>
      </c>
      <c r="L62" s="10" t="n">
        <f aca="false">K62*0.4</f>
        <v>39.9431009957326</v>
      </c>
      <c r="M62" s="6" t="n">
        <v>696</v>
      </c>
      <c r="N62" s="6" t="n">
        <v>703</v>
      </c>
      <c r="O62" s="10" t="n">
        <f aca="false">M62/N62*100</f>
        <v>99.0042674253201</v>
      </c>
      <c r="P62" s="10" t="n">
        <f aca="false">O62*0.2</f>
        <v>19.800853485064</v>
      </c>
      <c r="Q62" s="11" t="n">
        <f aca="false">H62+L62+P62</f>
        <v>99.4239544807966</v>
      </c>
    </row>
    <row r="63" customFormat="false" ht="15" hidden="false" customHeight="false" outlineLevel="0" collapsed="false">
      <c r="A63" s="6"/>
      <c r="B63" s="6" t="n">
        <v>60</v>
      </c>
      <c r="C63" s="6" t="s">
        <v>110</v>
      </c>
      <c r="D63" s="9" t="s">
        <v>111</v>
      </c>
      <c r="E63" s="6" t="n">
        <v>255</v>
      </c>
      <c r="F63" s="6" t="n">
        <v>260</v>
      </c>
      <c r="G63" s="11" t="n">
        <v>98</v>
      </c>
      <c r="H63" s="11" t="n">
        <f aca="false">G63*0.4</f>
        <v>39.2</v>
      </c>
      <c r="I63" s="6" t="n">
        <v>258</v>
      </c>
      <c r="J63" s="6" t="n">
        <v>260</v>
      </c>
      <c r="K63" s="11" t="n">
        <v>99.1</v>
      </c>
      <c r="L63" s="11" t="n">
        <f aca="false">K63*0.4</f>
        <v>39.64</v>
      </c>
      <c r="M63" s="6" t="n">
        <v>255</v>
      </c>
      <c r="N63" s="6" t="n">
        <v>260</v>
      </c>
      <c r="O63" s="11" t="n">
        <v>98</v>
      </c>
      <c r="P63" s="11" t="n">
        <f aca="false">O63*0.2</f>
        <v>19.6</v>
      </c>
      <c r="Q63" s="11" t="n">
        <f aca="false">H63+L63+P63</f>
        <v>98.44</v>
      </c>
    </row>
    <row r="64" customFormat="false" ht="15" hidden="false" customHeight="false" outlineLevel="0" collapsed="false">
      <c r="A64" s="6"/>
      <c r="B64" s="6" t="n">
        <v>61</v>
      </c>
      <c r="C64" s="6" t="s">
        <v>112</v>
      </c>
      <c r="D64" s="9" t="s">
        <v>113</v>
      </c>
      <c r="E64" s="6" t="n">
        <v>300</v>
      </c>
      <c r="F64" s="6" t="n">
        <v>305</v>
      </c>
      <c r="G64" s="10" t="n">
        <v>98.2</v>
      </c>
      <c r="H64" s="10" t="n">
        <f aca="false">G64*0.4</f>
        <v>39.28</v>
      </c>
      <c r="I64" s="6" t="n">
        <v>302</v>
      </c>
      <c r="J64" s="6" t="n">
        <v>305</v>
      </c>
      <c r="K64" s="10" t="n">
        <f aca="false">I64/J64*100</f>
        <v>99.016393442623</v>
      </c>
      <c r="L64" s="10" t="n">
        <f aca="false">K64*0.4</f>
        <v>39.6065573770492</v>
      </c>
      <c r="M64" s="6" t="n">
        <v>300</v>
      </c>
      <c r="N64" s="6" t="n">
        <v>305</v>
      </c>
      <c r="O64" s="10" t="n">
        <v>98.2</v>
      </c>
      <c r="P64" s="10" t="n">
        <f aca="false">O64*0.2</f>
        <v>19.64</v>
      </c>
      <c r="Q64" s="10" t="n">
        <f aca="false">H64+L64+P64</f>
        <v>98.5265573770492</v>
      </c>
    </row>
    <row r="65" customFormat="false" ht="15" hidden="false" customHeight="false" outlineLevel="0" collapsed="false">
      <c r="A65" s="6"/>
      <c r="B65" s="6" t="n">
        <v>62</v>
      </c>
      <c r="C65" s="6" t="s">
        <v>114</v>
      </c>
      <c r="D65" s="9" t="s">
        <v>115</v>
      </c>
      <c r="E65" s="6" t="n">
        <v>723</v>
      </c>
      <c r="F65" s="6" t="n">
        <v>724</v>
      </c>
      <c r="G65" s="11" t="n">
        <v>99.99</v>
      </c>
      <c r="H65" s="11" t="n">
        <f aca="false">G65*0.4</f>
        <v>39.996</v>
      </c>
      <c r="I65" s="6" t="n">
        <v>722</v>
      </c>
      <c r="J65" s="6" t="n">
        <v>724</v>
      </c>
      <c r="K65" s="11" t="n">
        <v>99.95</v>
      </c>
      <c r="L65" s="11" t="n">
        <f aca="false">K65*0.4</f>
        <v>39.98</v>
      </c>
      <c r="M65" s="6" t="n">
        <v>722</v>
      </c>
      <c r="N65" s="6" t="n">
        <v>724</v>
      </c>
      <c r="O65" s="11" t="n">
        <v>99.95</v>
      </c>
      <c r="P65" s="11" t="n">
        <f aca="false">O65*0.2</f>
        <v>19.99</v>
      </c>
      <c r="Q65" s="11" t="n">
        <f aca="false">H65+L65+P65</f>
        <v>99.966</v>
      </c>
    </row>
    <row r="66" customFormat="false" ht="15" hidden="false" customHeight="false" outlineLevel="0" collapsed="false">
      <c r="A66" s="6"/>
      <c r="B66" s="6" t="n">
        <v>63</v>
      </c>
      <c r="C66" s="6" t="s">
        <v>114</v>
      </c>
      <c r="D66" s="9" t="s">
        <v>116</v>
      </c>
      <c r="E66" s="6" t="n">
        <v>551</v>
      </c>
      <c r="F66" s="6" t="n">
        <v>569</v>
      </c>
      <c r="G66" s="10" t="n">
        <f aca="false">E66/F66*100</f>
        <v>96.8365553602812</v>
      </c>
      <c r="H66" s="10" t="n">
        <f aca="false">G66*0.4</f>
        <v>38.7346221441125</v>
      </c>
      <c r="I66" s="6" t="n">
        <v>564</v>
      </c>
      <c r="J66" s="6" t="n">
        <v>569</v>
      </c>
      <c r="K66" s="10" t="n">
        <f aca="false">I66/J66*100</f>
        <v>99.1212653778559</v>
      </c>
      <c r="L66" s="10" t="n">
        <f aca="false">K66*0.4</f>
        <v>39.6485061511424</v>
      </c>
      <c r="M66" s="6" t="n">
        <v>565</v>
      </c>
      <c r="N66" s="6" t="n">
        <v>569</v>
      </c>
      <c r="O66" s="10" t="n">
        <f aca="false">M66/N66*100</f>
        <v>99.2970123022847</v>
      </c>
      <c r="P66" s="10" t="n">
        <f aca="false">O66*0.2</f>
        <v>19.8594024604569</v>
      </c>
      <c r="Q66" s="10" t="n">
        <f aca="false">H66+L66+P66</f>
        <v>98.2425307557118</v>
      </c>
    </row>
    <row r="67" customFormat="false" ht="15" hidden="false" customHeight="false" outlineLevel="0" collapsed="false">
      <c r="A67" s="6"/>
      <c r="B67" s="6" t="n">
        <v>64</v>
      </c>
      <c r="C67" s="6" t="s">
        <v>117</v>
      </c>
      <c r="D67" s="9" t="s">
        <v>118</v>
      </c>
      <c r="E67" s="6" t="n">
        <v>536</v>
      </c>
      <c r="F67" s="6" t="n">
        <v>538</v>
      </c>
      <c r="G67" s="11" t="n">
        <v>99.8</v>
      </c>
      <c r="H67" s="11" t="n">
        <f aca="false">G67*0.4</f>
        <v>39.92</v>
      </c>
      <c r="I67" s="6" t="n">
        <v>536</v>
      </c>
      <c r="J67" s="6" t="n">
        <v>538</v>
      </c>
      <c r="K67" s="11" t="n">
        <v>99.8</v>
      </c>
      <c r="L67" s="11" t="n">
        <f aca="false">K67*0.4</f>
        <v>39.92</v>
      </c>
      <c r="M67" s="6" t="n">
        <v>535</v>
      </c>
      <c r="N67" s="6" t="n">
        <v>538</v>
      </c>
      <c r="O67" s="11" t="n">
        <v>99.6</v>
      </c>
      <c r="P67" s="11" t="n">
        <f aca="false">O67*0.2</f>
        <v>19.92</v>
      </c>
      <c r="Q67" s="10" t="n">
        <f aca="false">H67+L67+P67</f>
        <v>99.76</v>
      </c>
    </row>
    <row r="68" customFormat="false" ht="15" hidden="false" customHeight="false" outlineLevel="0" collapsed="false">
      <c r="A68" s="6"/>
      <c r="B68" s="6" t="n">
        <v>65</v>
      </c>
      <c r="C68" s="6" t="s">
        <v>119</v>
      </c>
      <c r="D68" s="9" t="s">
        <v>120</v>
      </c>
      <c r="E68" s="6" t="n">
        <v>376</v>
      </c>
      <c r="F68" s="6" t="n">
        <v>379</v>
      </c>
      <c r="G68" s="11" t="n">
        <v>98.8</v>
      </c>
      <c r="H68" s="11" t="n">
        <f aca="false">G68*0.4</f>
        <v>39.52</v>
      </c>
      <c r="I68" s="6" t="n">
        <v>377</v>
      </c>
      <c r="J68" s="6" t="n">
        <v>379</v>
      </c>
      <c r="K68" s="11" t="n">
        <v>99.2</v>
      </c>
      <c r="L68" s="11" t="n">
        <f aca="false">K68*0.4</f>
        <v>39.68</v>
      </c>
      <c r="M68" s="6" t="n">
        <v>376</v>
      </c>
      <c r="N68" s="6" t="n">
        <v>379</v>
      </c>
      <c r="O68" s="11" t="n">
        <v>98.8</v>
      </c>
      <c r="P68" s="11" t="n">
        <f aca="false">O68*0.2</f>
        <v>19.76</v>
      </c>
      <c r="Q68" s="11" t="n">
        <f aca="false">H68+L68+P68</f>
        <v>98.96</v>
      </c>
    </row>
    <row r="69" customFormat="false" ht="15" hidden="false" customHeight="false" outlineLevel="0" collapsed="false">
      <c r="A69" s="6"/>
      <c r="B69" s="6" t="n">
        <v>66</v>
      </c>
      <c r="C69" s="6" t="s">
        <v>121</v>
      </c>
      <c r="D69" s="9" t="s">
        <v>122</v>
      </c>
      <c r="E69" s="6" t="n">
        <v>71</v>
      </c>
      <c r="F69" s="6" t="n">
        <v>71</v>
      </c>
      <c r="G69" s="10" t="n">
        <f aca="false">E69/F69*100</f>
        <v>100</v>
      </c>
      <c r="H69" s="10" t="n">
        <f aca="false">G69*0.4</f>
        <v>40</v>
      </c>
      <c r="I69" s="6" t="n">
        <v>71</v>
      </c>
      <c r="J69" s="6" t="n">
        <v>71</v>
      </c>
      <c r="K69" s="10" t="n">
        <f aca="false">I69/J69*100</f>
        <v>100</v>
      </c>
      <c r="L69" s="10" t="n">
        <f aca="false">K69*0.4</f>
        <v>40</v>
      </c>
      <c r="M69" s="6" t="n">
        <v>71</v>
      </c>
      <c r="N69" s="6" t="n">
        <v>71</v>
      </c>
      <c r="O69" s="10" t="n">
        <f aca="false">M69/N69*100</f>
        <v>100</v>
      </c>
      <c r="P69" s="10" t="n">
        <f aca="false">O69*0.2</f>
        <v>20</v>
      </c>
      <c r="Q69" s="10" t="n">
        <f aca="false">H69+L69+P69</f>
        <v>100</v>
      </c>
    </row>
    <row r="70" customFormat="false" ht="15" hidden="false" customHeight="false" outlineLevel="0" collapsed="false">
      <c r="A70" s="6"/>
      <c r="B70" s="6" t="n">
        <v>67</v>
      </c>
      <c r="C70" s="6" t="s">
        <v>123</v>
      </c>
      <c r="D70" s="9" t="s">
        <v>124</v>
      </c>
      <c r="E70" s="6" t="n">
        <v>164</v>
      </c>
      <c r="F70" s="6" t="n">
        <v>164</v>
      </c>
      <c r="G70" s="10" t="n">
        <f aca="false">E70/F70*100</f>
        <v>100</v>
      </c>
      <c r="H70" s="10" t="n">
        <f aca="false">G70*0.4</f>
        <v>40</v>
      </c>
      <c r="I70" s="6" t="n">
        <v>164</v>
      </c>
      <c r="J70" s="6" t="n">
        <v>164</v>
      </c>
      <c r="K70" s="10" t="n">
        <f aca="false">I70/J70*100</f>
        <v>100</v>
      </c>
      <c r="L70" s="10" t="n">
        <f aca="false">K70*0.4</f>
        <v>40</v>
      </c>
      <c r="M70" s="6" t="n">
        <v>160</v>
      </c>
      <c r="N70" s="6" t="n">
        <v>164</v>
      </c>
      <c r="O70" s="11" t="n">
        <v>97.8</v>
      </c>
      <c r="P70" s="11" t="n">
        <f aca="false">O70*0.2</f>
        <v>19.56</v>
      </c>
      <c r="Q70" s="11" t="n">
        <f aca="false">H70+L70+P70</f>
        <v>99.56</v>
      </c>
    </row>
    <row r="71" customFormat="false" ht="15" hidden="false" customHeight="false" outlineLevel="0" collapsed="false">
      <c r="A71" s="6"/>
      <c r="B71" s="6" t="n">
        <v>68</v>
      </c>
      <c r="C71" s="6" t="s">
        <v>125</v>
      </c>
      <c r="D71" s="9" t="s">
        <v>126</v>
      </c>
      <c r="E71" s="6" t="n">
        <v>676</v>
      </c>
      <c r="F71" s="6" t="n">
        <v>681</v>
      </c>
      <c r="G71" s="11" t="n">
        <v>99</v>
      </c>
      <c r="H71" s="11" t="n">
        <f aca="false">G71*0.4</f>
        <v>39.6</v>
      </c>
      <c r="I71" s="6" t="n">
        <v>681</v>
      </c>
      <c r="J71" s="6" t="n">
        <v>681</v>
      </c>
      <c r="K71" s="10" t="n">
        <f aca="false">I71/J71*100</f>
        <v>100</v>
      </c>
      <c r="L71" s="10" t="n">
        <f aca="false">K71*0.4</f>
        <v>40</v>
      </c>
      <c r="M71" s="6" t="n">
        <v>676</v>
      </c>
      <c r="N71" s="6" t="n">
        <v>681</v>
      </c>
      <c r="O71" s="11" t="n">
        <v>99</v>
      </c>
      <c r="P71" s="11" t="n">
        <f aca="false">O71*0.2</f>
        <v>19.8</v>
      </c>
      <c r="Q71" s="11" t="n">
        <f aca="false">H71+L71+P71</f>
        <v>99.4</v>
      </c>
    </row>
    <row r="72" customFormat="false" ht="15" hidden="false" customHeight="false" outlineLevel="0" collapsed="false">
      <c r="A72" s="6"/>
      <c r="B72" s="6" t="n">
        <v>69</v>
      </c>
      <c r="C72" s="6" t="s">
        <v>125</v>
      </c>
      <c r="D72" s="9" t="s">
        <v>127</v>
      </c>
      <c r="E72" s="6" t="n">
        <v>191</v>
      </c>
      <c r="F72" s="6" t="n">
        <v>191</v>
      </c>
      <c r="G72" s="10" t="n">
        <f aca="false">E72/F72*100</f>
        <v>100</v>
      </c>
      <c r="H72" s="10" t="n">
        <f aca="false">G72*0.4</f>
        <v>40</v>
      </c>
      <c r="I72" s="6" t="n">
        <v>191</v>
      </c>
      <c r="J72" s="6" t="n">
        <v>191</v>
      </c>
      <c r="K72" s="10" t="n">
        <f aca="false">I72/J72*100</f>
        <v>100</v>
      </c>
      <c r="L72" s="10" t="n">
        <f aca="false">K72*0.4</f>
        <v>40</v>
      </c>
      <c r="M72" s="6" t="n">
        <v>189</v>
      </c>
      <c r="N72" s="6" t="n">
        <v>191</v>
      </c>
      <c r="O72" s="11" t="n">
        <v>98.9</v>
      </c>
      <c r="P72" s="11" t="n">
        <f aca="false">O72*0.2</f>
        <v>19.78</v>
      </c>
      <c r="Q72" s="11" t="n">
        <f aca="false">H72+L72+P72</f>
        <v>99.78</v>
      </c>
    </row>
    <row r="73" customFormat="false" ht="15" hidden="false" customHeight="false" outlineLevel="0" collapsed="false">
      <c r="A73" s="6"/>
      <c r="B73" s="6" t="n">
        <v>70</v>
      </c>
      <c r="C73" s="6" t="s">
        <v>125</v>
      </c>
      <c r="D73" s="9" t="s">
        <v>128</v>
      </c>
      <c r="E73" s="6" t="n">
        <v>656</v>
      </c>
      <c r="F73" s="6" t="n">
        <v>666</v>
      </c>
      <c r="G73" s="11" t="n">
        <v>98.2</v>
      </c>
      <c r="H73" s="11" t="n">
        <f aca="false">G73*0.4</f>
        <v>39.28</v>
      </c>
      <c r="I73" s="6" t="n">
        <v>659</v>
      </c>
      <c r="J73" s="6" t="n">
        <v>666</v>
      </c>
      <c r="K73" s="10" t="n">
        <f aca="false">I73/J73*100</f>
        <v>98.9489489489489</v>
      </c>
      <c r="L73" s="10" t="n">
        <f aca="false">K73*0.4</f>
        <v>39.5795795795796</v>
      </c>
      <c r="M73" s="6" t="n">
        <v>651</v>
      </c>
      <c r="N73" s="6" t="n">
        <v>666</v>
      </c>
      <c r="O73" s="10" t="n">
        <f aca="false">M73/N73*100</f>
        <v>97.7477477477478</v>
      </c>
      <c r="P73" s="10" t="n">
        <f aca="false">O73*0.2</f>
        <v>19.5495495495496</v>
      </c>
      <c r="Q73" s="11" t="n">
        <f aca="false">H73+L73+P73</f>
        <v>98.4091291291291</v>
      </c>
    </row>
    <row r="74" customFormat="false" ht="15" hidden="false" customHeight="false" outlineLevel="0" collapsed="false">
      <c r="A74" s="6"/>
      <c r="B74" s="6" t="n">
        <v>71</v>
      </c>
      <c r="C74" s="6" t="s">
        <v>125</v>
      </c>
      <c r="D74" s="9" t="s">
        <v>129</v>
      </c>
      <c r="E74" s="6" t="n">
        <v>522</v>
      </c>
      <c r="F74" s="6" t="n">
        <v>523</v>
      </c>
      <c r="G74" s="11" t="n">
        <v>100</v>
      </c>
      <c r="H74" s="11" t="n">
        <f aca="false">G74*0.4</f>
        <v>40</v>
      </c>
      <c r="I74" s="6" t="n">
        <v>522</v>
      </c>
      <c r="J74" s="6" t="n">
        <v>523</v>
      </c>
      <c r="K74" s="11" t="n">
        <v>100</v>
      </c>
      <c r="L74" s="11" t="n">
        <f aca="false">K74*0.4</f>
        <v>40</v>
      </c>
      <c r="M74" s="6" t="n">
        <v>521</v>
      </c>
      <c r="N74" s="6" t="n">
        <v>523</v>
      </c>
      <c r="O74" s="11" t="n">
        <v>99.9</v>
      </c>
      <c r="P74" s="11" t="n">
        <f aca="false">O74*0.2</f>
        <v>19.98</v>
      </c>
      <c r="Q74" s="11" t="n">
        <f aca="false">H74+L74+P74</f>
        <v>99.98</v>
      </c>
    </row>
    <row r="75" customFormat="false" ht="15" hidden="false" customHeight="false" outlineLevel="0" collapsed="false">
      <c r="A75" s="6"/>
      <c r="B75" s="6" t="n">
        <v>72</v>
      </c>
      <c r="C75" s="6" t="s">
        <v>130</v>
      </c>
      <c r="D75" s="9" t="s">
        <v>131</v>
      </c>
      <c r="E75" s="6" t="n">
        <v>56</v>
      </c>
      <c r="F75" s="6" t="n">
        <v>56</v>
      </c>
      <c r="G75" s="10" t="n">
        <f aca="false">E75/F75*100</f>
        <v>100</v>
      </c>
      <c r="H75" s="10" t="n">
        <f aca="false">G75*0.4</f>
        <v>40</v>
      </c>
      <c r="I75" s="6" t="n">
        <v>56</v>
      </c>
      <c r="J75" s="6" t="n">
        <v>56</v>
      </c>
      <c r="K75" s="10" t="n">
        <f aca="false">I75/J75*100</f>
        <v>100</v>
      </c>
      <c r="L75" s="10" t="n">
        <f aca="false">K75*0.4</f>
        <v>40</v>
      </c>
      <c r="M75" s="6" t="n">
        <v>55</v>
      </c>
      <c r="N75" s="6" t="n">
        <v>56</v>
      </c>
      <c r="O75" s="10" t="n">
        <f aca="false">M75/N75*100</f>
        <v>98.2142857142857</v>
      </c>
      <c r="P75" s="10" t="n">
        <f aca="false">O75*0.2</f>
        <v>19.6428571428571</v>
      </c>
      <c r="Q75" s="10" t="n">
        <f aca="false">H75+L75+P75</f>
        <v>99.6428571428571</v>
      </c>
    </row>
    <row r="76" customFormat="false" ht="15" hidden="false" customHeight="false" outlineLevel="0" collapsed="false">
      <c r="A76" s="6"/>
      <c r="B76" s="6" t="n">
        <v>73</v>
      </c>
      <c r="C76" s="6" t="s">
        <v>130</v>
      </c>
      <c r="D76" s="9" t="s">
        <v>132</v>
      </c>
      <c r="E76" s="6" t="n">
        <v>190</v>
      </c>
      <c r="F76" s="6" t="n">
        <v>190</v>
      </c>
      <c r="G76" s="10" t="n">
        <f aca="false">E76/F76*100</f>
        <v>100</v>
      </c>
      <c r="H76" s="10" t="n">
        <f aca="false">G76*0.4</f>
        <v>40</v>
      </c>
      <c r="I76" s="6" t="n">
        <v>190</v>
      </c>
      <c r="J76" s="6" t="n">
        <v>190</v>
      </c>
      <c r="K76" s="10" t="n">
        <f aca="false">I76/J76*100</f>
        <v>100</v>
      </c>
      <c r="L76" s="10" t="n">
        <f aca="false">K76*0.4</f>
        <v>40</v>
      </c>
      <c r="M76" s="6" t="n">
        <v>187</v>
      </c>
      <c r="N76" s="6" t="n">
        <v>190</v>
      </c>
      <c r="O76" s="11" t="n">
        <v>98.2</v>
      </c>
      <c r="P76" s="11" t="n">
        <f aca="false">O76*0.2</f>
        <v>19.64</v>
      </c>
      <c r="Q76" s="11" t="n">
        <f aca="false">H76+L76+P76</f>
        <v>99.64</v>
      </c>
    </row>
    <row r="77" customFormat="false" ht="15" hidden="false" customHeight="false" outlineLevel="0" collapsed="false">
      <c r="A77" s="6"/>
      <c r="B77" s="6" t="n">
        <v>74</v>
      </c>
      <c r="C77" s="6" t="s">
        <v>133</v>
      </c>
      <c r="D77" s="9" t="s">
        <v>134</v>
      </c>
      <c r="E77" s="6" t="n">
        <v>630</v>
      </c>
      <c r="F77" s="6" t="n">
        <v>644</v>
      </c>
      <c r="G77" s="10" t="n">
        <f aca="false">E77/F77*100</f>
        <v>97.8260869565217</v>
      </c>
      <c r="H77" s="10" t="n">
        <f aca="false">G77*0.4</f>
        <v>39.1304347826087</v>
      </c>
      <c r="I77" s="6" t="n">
        <v>637</v>
      </c>
      <c r="J77" s="6" t="n">
        <v>644</v>
      </c>
      <c r="K77" s="10" t="n">
        <f aca="false">I77/J77*100</f>
        <v>98.9130434782609</v>
      </c>
      <c r="L77" s="10" t="n">
        <f aca="false">K77*0.4</f>
        <v>39.5652173913043</v>
      </c>
      <c r="M77" s="6" t="n">
        <v>633</v>
      </c>
      <c r="N77" s="6" t="n">
        <v>644</v>
      </c>
      <c r="O77" s="10" t="n">
        <f aca="false">M77/N77*100</f>
        <v>98.2919254658385</v>
      </c>
      <c r="P77" s="10" t="n">
        <f aca="false">O77*0.2</f>
        <v>19.6583850931677</v>
      </c>
      <c r="Q77" s="10" t="n">
        <f aca="false">H77+L77+P77</f>
        <v>98.3540372670807</v>
      </c>
    </row>
    <row r="78" customFormat="false" ht="15" hidden="false" customHeight="false" outlineLevel="0" collapsed="false">
      <c r="A78" s="6"/>
      <c r="B78" s="6" t="n">
        <v>75</v>
      </c>
      <c r="C78" s="6" t="s">
        <v>135</v>
      </c>
      <c r="D78" s="9" t="s">
        <v>136</v>
      </c>
      <c r="E78" s="6" t="n">
        <v>149</v>
      </c>
      <c r="F78" s="6" t="n">
        <v>149</v>
      </c>
      <c r="G78" s="10" t="n">
        <f aca="false">E78/F78*100</f>
        <v>100</v>
      </c>
      <c r="H78" s="10" t="n">
        <f aca="false">G78*0.4</f>
        <v>40</v>
      </c>
      <c r="I78" s="6" t="n">
        <v>149</v>
      </c>
      <c r="J78" s="6" t="n">
        <v>149</v>
      </c>
      <c r="K78" s="10" t="n">
        <f aca="false">I78/J78*100</f>
        <v>100</v>
      </c>
      <c r="L78" s="10" t="n">
        <f aca="false">K78*0.4</f>
        <v>40</v>
      </c>
      <c r="M78" s="6" t="n">
        <v>147</v>
      </c>
      <c r="N78" s="6" t="n">
        <v>149</v>
      </c>
      <c r="O78" s="11" t="n">
        <v>98.8</v>
      </c>
      <c r="P78" s="11" t="n">
        <f aca="false">O78*0.2</f>
        <v>19.76</v>
      </c>
      <c r="Q78" s="11" t="n">
        <f aca="false">H78+L78+P78</f>
        <v>99.76</v>
      </c>
    </row>
    <row r="79" customFormat="false" ht="15" hidden="false" customHeight="false" outlineLevel="0" collapsed="false">
      <c r="A79" s="6"/>
      <c r="B79" s="6" t="n">
        <v>76</v>
      </c>
      <c r="C79" s="6" t="s">
        <v>137</v>
      </c>
      <c r="D79" s="9" t="s">
        <v>138</v>
      </c>
      <c r="E79" s="6" t="n">
        <v>633</v>
      </c>
      <c r="F79" s="6" t="n">
        <v>634</v>
      </c>
      <c r="G79" s="11" t="n">
        <v>100</v>
      </c>
      <c r="H79" s="11" t="n">
        <f aca="false">G79*0.4</f>
        <v>40</v>
      </c>
      <c r="I79" s="6" t="n">
        <v>634</v>
      </c>
      <c r="J79" s="6" t="n">
        <v>634</v>
      </c>
      <c r="K79" s="10" t="n">
        <f aca="false">I79/J79*100</f>
        <v>100</v>
      </c>
      <c r="L79" s="10" t="n">
        <f aca="false">K79*0.4</f>
        <v>40</v>
      </c>
      <c r="M79" s="6" t="n">
        <v>633</v>
      </c>
      <c r="N79" s="6" t="n">
        <v>634</v>
      </c>
      <c r="O79" s="11" t="n">
        <v>100</v>
      </c>
      <c r="P79" s="11" t="n">
        <f aca="false">O79*0.2</f>
        <v>20</v>
      </c>
      <c r="Q79" s="11" t="n">
        <f aca="false">H79+L79+P79</f>
        <v>100</v>
      </c>
    </row>
    <row r="80" customFormat="false" ht="15" hidden="false" customHeight="false" outlineLevel="0" collapsed="false">
      <c r="A80" s="6"/>
      <c r="B80" s="6" t="n">
        <v>77</v>
      </c>
      <c r="C80" s="6" t="s">
        <v>139</v>
      </c>
      <c r="D80" s="9" t="s">
        <v>140</v>
      </c>
      <c r="E80" s="6" t="n">
        <v>87</v>
      </c>
      <c r="F80" s="6" t="n">
        <v>88</v>
      </c>
      <c r="G80" s="11" t="n">
        <v>99</v>
      </c>
      <c r="H80" s="11" t="n">
        <f aca="false">G80*0.4</f>
        <v>39.6</v>
      </c>
      <c r="I80" s="6" t="n">
        <v>87</v>
      </c>
      <c r="J80" s="6" t="n">
        <v>88</v>
      </c>
      <c r="K80" s="11" t="n">
        <v>99</v>
      </c>
      <c r="L80" s="11" t="n">
        <f aca="false">K80*0.4</f>
        <v>39.6</v>
      </c>
      <c r="M80" s="6" t="n">
        <v>87</v>
      </c>
      <c r="N80" s="6" t="n">
        <v>88</v>
      </c>
      <c r="O80" s="11" t="n">
        <v>99</v>
      </c>
      <c r="P80" s="11" t="n">
        <f aca="false">O80*0.2</f>
        <v>19.8</v>
      </c>
      <c r="Q80" s="11" t="n">
        <f aca="false">H80+L80+P80</f>
        <v>99</v>
      </c>
    </row>
    <row r="81" customFormat="false" ht="15" hidden="false" customHeight="false" outlineLevel="0" collapsed="false">
      <c r="A81" s="6"/>
      <c r="B81" s="6" t="n">
        <v>78</v>
      </c>
      <c r="C81" s="6" t="s">
        <v>141</v>
      </c>
      <c r="D81" s="9" t="s">
        <v>142</v>
      </c>
      <c r="E81" s="6" t="n">
        <v>220</v>
      </c>
      <c r="F81" s="6" t="n">
        <v>222</v>
      </c>
      <c r="G81" s="11" t="n">
        <v>98.9</v>
      </c>
      <c r="H81" s="11" t="n">
        <f aca="false">G81*0.4</f>
        <v>39.56</v>
      </c>
      <c r="I81" s="6" t="n">
        <v>222</v>
      </c>
      <c r="J81" s="6" t="n">
        <v>222</v>
      </c>
      <c r="K81" s="10" t="n">
        <f aca="false">I81/J81*100</f>
        <v>100</v>
      </c>
      <c r="L81" s="10" t="n">
        <f aca="false">K81*0.4</f>
        <v>40</v>
      </c>
      <c r="M81" s="6" t="n">
        <v>221</v>
      </c>
      <c r="N81" s="6" t="n">
        <v>222</v>
      </c>
      <c r="O81" s="11" t="n">
        <v>99.4</v>
      </c>
      <c r="P81" s="11" t="n">
        <f aca="false">O81*0.2</f>
        <v>19.88</v>
      </c>
      <c r="Q81" s="11" t="n">
        <f aca="false">H81+L81+P81</f>
        <v>99.44</v>
      </c>
    </row>
    <row r="82" customFormat="false" ht="15" hidden="false" customHeight="false" outlineLevel="0" collapsed="false">
      <c r="A82" s="6"/>
      <c r="B82" s="6" t="n">
        <v>79</v>
      </c>
      <c r="C82" s="6" t="s">
        <v>143</v>
      </c>
      <c r="D82" s="9" t="s">
        <v>144</v>
      </c>
      <c r="E82" s="6" t="n">
        <v>133</v>
      </c>
      <c r="F82" s="6" t="n">
        <v>137</v>
      </c>
      <c r="G82" s="11" t="n">
        <v>96.8</v>
      </c>
      <c r="H82" s="11" t="n">
        <f aca="false">G82*0.4</f>
        <v>38.72</v>
      </c>
      <c r="I82" s="6" t="n">
        <v>136</v>
      </c>
      <c r="J82" s="6" t="n">
        <v>137</v>
      </c>
      <c r="K82" s="10" t="n">
        <f aca="false">I82/J82*100</f>
        <v>99.2700729927007</v>
      </c>
      <c r="L82" s="10" t="n">
        <f aca="false">K82*0.4</f>
        <v>39.7080291970803</v>
      </c>
      <c r="M82" s="6" t="n">
        <v>132</v>
      </c>
      <c r="N82" s="6" t="n">
        <v>137</v>
      </c>
      <c r="O82" s="11" t="n">
        <v>96.1</v>
      </c>
      <c r="P82" s="11" t="n">
        <f aca="false">O82*0.2</f>
        <v>19.22</v>
      </c>
      <c r="Q82" s="11" t="n">
        <f aca="false">H82+L82+P82</f>
        <v>97.6480291970803</v>
      </c>
    </row>
    <row r="83" customFormat="false" ht="15" hidden="false" customHeight="false" outlineLevel="0" collapsed="false">
      <c r="A83" s="6"/>
      <c r="B83" s="6" t="n">
        <v>80</v>
      </c>
      <c r="C83" s="6" t="s">
        <v>145</v>
      </c>
      <c r="D83" s="9" t="s">
        <v>146</v>
      </c>
      <c r="E83" s="6" t="n">
        <v>246</v>
      </c>
      <c r="F83" s="6" t="n">
        <v>247</v>
      </c>
      <c r="G83" s="11" t="n">
        <v>99.7</v>
      </c>
      <c r="H83" s="11" t="n">
        <f aca="false">G83*0.4</f>
        <v>39.88</v>
      </c>
      <c r="I83" s="6" t="n">
        <v>247</v>
      </c>
      <c r="J83" s="6" t="n">
        <v>247</v>
      </c>
      <c r="K83" s="10" t="n">
        <f aca="false">I83/J83*100</f>
        <v>100</v>
      </c>
      <c r="L83" s="10" t="n">
        <f aca="false">K83*0.4</f>
        <v>40</v>
      </c>
      <c r="M83" s="6" t="n">
        <v>244</v>
      </c>
      <c r="N83" s="6" t="n">
        <v>247</v>
      </c>
      <c r="O83" s="11" t="n">
        <v>99</v>
      </c>
      <c r="P83" s="11" t="n">
        <f aca="false">O83*0.2</f>
        <v>19.8</v>
      </c>
      <c r="Q83" s="11" t="n">
        <f aca="false">H83+L83+P83</f>
        <v>99.68</v>
      </c>
    </row>
    <row r="84" customFormat="false" ht="15" hidden="false" customHeight="false" outlineLevel="0" collapsed="false">
      <c r="A84" s="6"/>
      <c r="B84" s="6" t="n">
        <v>81</v>
      </c>
      <c r="C84" s="6" t="s">
        <v>145</v>
      </c>
      <c r="D84" s="9" t="s">
        <v>147</v>
      </c>
      <c r="E84" s="6" t="n">
        <v>349</v>
      </c>
      <c r="F84" s="6" t="n">
        <v>352</v>
      </c>
      <c r="G84" s="10" t="n">
        <f aca="false">E84/F84*100</f>
        <v>99.1477272727273</v>
      </c>
      <c r="H84" s="10" t="n">
        <f aca="false">G84*0.4</f>
        <v>39.6590909090909</v>
      </c>
      <c r="I84" s="6" t="n">
        <v>351</v>
      </c>
      <c r="J84" s="6" t="n">
        <v>352</v>
      </c>
      <c r="K84" s="11" t="n">
        <v>99.8</v>
      </c>
      <c r="L84" s="11" t="n">
        <f aca="false">K84*0.4</f>
        <v>39.92</v>
      </c>
      <c r="M84" s="6" t="n">
        <v>348</v>
      </c>
      <c r="N84" s="6" t="n">
        <v>352</v>
      </c>
      <c r="O84" s="10" t="n">
        <f aca="false">M84/N84*100</f>
        <v>98.8636363636364</v>
      </c>
      <c r="P84" s="10" t="n">
        <f aca="false">O84*0.2</f>
        <v>19.7727272727273</v>
      </c>
      <c r="Q84" s="11" t="n">
        <f aca="false">H84+L84+P84</f>
        <v>99.3518181818182</v>
      </c>
    </row>
    <row r="85" customFormat="false" ht="15" hidden="false" customHeight="false" outlineLevel="0" collapsed="false">
      <c r="A85" s="6"/>
      <c r="B85" s="6" t="n">
        <v>82</v>
      </c>
      <c r="C85" s="6" t="s">
        <v>148</v>
      </c>
      <c r="D85" s="9" t="s">
        <v>149</v>
      </c>
      <c r="E85" s="6" t="n">
        <v>168</v>
      </c>
      <c r="F85" s="6" t="n">
        <v>169</v>
      </c>
      <c r="G85" s="11" t="n">
        <v>99.3</v>
      </c>
      <c r="H85" s="11" t="n">
        <f aca="false">G85*0.4</f>
        <v>39.72</v>
      </c>
      <c r="I85" s="6" t="n">
        <v>167</v>
      </c>
      <c r="J85" s="6" t="n">
        <v>169</v>
      </c>
      <c r="K85" s="11" t="n">
        <v>98.6</v>
      </c>
      <c r="L85" s="11" t="n">
        <f aca="false">K85*0.4</f>
        <v>39.44</v>
      </c>
      <c r="M85" s="6" t="n">
        <v>168</v>
      </c>
      <c r="N85" s="6" t="n">
        <v>169</v>
      </c>
      <c r="O85" s="11" t="n">
        <v>99.3</v>
      </c>
      <c r="P85" s="11" t="n">
        <f aca="false">O85*0.2</f>
        <v>19.86</v>
      </c>
      <c r="Q85" s="11" t="n">
        <f aca="false">H85+L85+P85</f>
        <v>99.02</v>
      </c>
    </row>
    <row r="86" customFormat="false" ht="15" hidden="false" customHeight="false" outlineLevel="0" collapsed="false">
      <c r="A86" s="6"/>
      <c r="B86" s="6" t="n">
        <v>83</v>
      </c>
      <c r="C86" s="6" t="s">
        <v>150</v>
      </c>
      <c r="D86" s="9" t="s">
        <v>151</v>
      </c>
      <c r="E86" s="6" t="n">
        <v>168</v>
      </c>
      <c r="F86" s="6" t="n">
        <v>168</v>
      </c>
      <c r="G86" s="10" t="n">
        <f aca="false">E86/F86*100</f>
        <v>100</v>
      </c>
      <c r="H86" s="10" t="n">
        <f aca="false">G86*0.4</f>
        <v>40</v>
      </c>
      <c r="I86" s="6" t="n">
        <v>168</v>
      </c>
      <c r="J86" s="6" t="n">
        <v>168</v>
      </c>
      <c r="K86" s="10" t="n">
        <f aca="false">I86/J86*100</f>
        <v>100</v>
      </c>
      <c r="L86" s="10" t="n">
        <f aca="false">K86*0.4</f>
        <v>40</v>
      </c>
      <c r="M86" s="6" t="n">
        <v>165</v>
      </c>
      <c r="N86" s="6" t="n">
        <v>168</v>
      </c>
      <c r="O86" s="11" t="n">
        <v>98</v>
      </c>
      <c r="P86" s="11" t="n">
        <f aca="false">O86*0.2</f>
        <v>19.6</v>
      </c>
      <c r="Q86" s="11" t="n">
        <f aca="false">H86+L86+P86</f>
        <v>99.6</v>
      </c>
    </row>
    <row r="87" customFormat="false" ht="15" hidden="false" customHeight="false" outlineLevel="0" collapsed="false">
      <c r="A87" s="6"/>
      <c r="B87" s="6" t="n">
        <v>84</v>
      </c>
      <c r="C87" s="6" t="s">
        <v>150</v>
      </c>
      <c r="D87" s="9" t="s">
        <v>152</v>
      </c>
      <c r="E87" s="6" t="n">
        <v>248</v>
      </c>
      <c r="F87" s="6" t="n">
        <v>250</v>
      </c>
      <c r="G87" s="11" t="n">
        <v>98.9</v>
      </c>
      <c r="H87" s="11" t="n">
        <f aca="false">G87*0.4</f>
        <v>39.56</v>
      </c>
      <c r="I87" s="6" t="n">
        <v>249</v>
      </c>
      <c r="J87" s="6" t="n">
        <v>250</v>
      </c>
      <c r="K87" s="11" t="n">
        <v>99.5</v>
      </c>
      <c r="L87" s="11" t="n">
        <f aca="false">K87*0.4</f>
        <v>39.8</v>
      </c>
      <c r="M87" s="6" t="n">
        <v>247</v>
      </c>
      <c r="N87" s="6" t="n">
        <v>250</v>
      </c>
      <c r="O87" s="11" t="n">
        <v>98.4</v>
      </c>
      <c r="P87" s="11" t="n">
        <f aca="false">O87*0.2</f>
        <v>19.68</v>
      </c>
      <c r="Q87" s="11" t="n">
        <f aca="false">H87+L87+P87</f>
        <v>99.04</v>
      </c>
    </row>
    <row r="88" customFormat="false" ht="15" hidden="false" customHeight="false" outlineLevel="0" collapsed="false">
      <c r="A88" s="6"/>
      <c r="B88" s="6" t="n">
        <v>85</v>
      </c>
      <c r="C88" s="6" t="s">
        <v>153</v>
      </c>
      <c r="D88" s="9" t="s">
        <v>154</v>
      </c>
      <c r="E88" s="6" t="n">
        <v>117</v>
      </c>
      <c r="F88" s="6" t="n">
        <v>117</v>
      </c>
      <c r="G88" s="10" t="n">
        <f aca="false">E88/F88*100</f>
        <v>100</v>
      </c>
      <c r="H88" s="10" t="n">
        <f aca="false">G88*0.4</f>
        <v>40</v>
      </c>
      <c r="I88" s="6" t="n">
        <v>117</v>
      </c>
      <c r="J88" s="6" t="n">
        <v>117</v>
      </c>
      <c r="K88" s="10" t="n">
        <f aca="false">I88/J88*100</f>
        <v>100</v>
      </c>
      <c r="L88" s="10" t="n">
        <f aca="false">K88*0.4</f>
        <v>40</v>
      </c>
      <c r="M88" s="6" t="n">
        <v>117</v>
      </c>
      <c r="N88" s="6" t="n">
        <v>117</v>
      </c>
      <c r="O88" s="10" t="n">
        <f aca="false">M88/N88*100</f>
        <v>100</v>
      </c>
      <c r="P88" s="10" t="n">
        <f aca="false">O88*0.2</f>
        <v>20</v>
      </c>
      <c r="Q88" s="10" t="n">
        <f aca="false">H88+L88+P88</f>
        <v>100</v>
      </c>
    </row>
    <row r="89" customFormat="false" ht="15" hidden="false" customHeight="false" outlineLevel="0" collapsed="false">
      <c r="A89" s="6"/>
      <c r="B89" s="6" t="n">
        <v>86</v>
      </c>
      <c r="C89" s="6" t="s">
        <v>155</v>
      </c>
      <c r="D89" s="9" t="s">
        <v>156</v>
      </c>
      <c r="E89" s="6" t="n">
        <v>60</v>
      </c>
      <c r="F89" s="6" t="n">
        <v>60</v>
      </c>
      <c r="G89" s="10" t="n">
        <f aca="false">E89/F89*100</f>
        <v>100</v>
      </c>
      <c r="H89" s="10" t="n">
        <f aca="false">G89*0.4</f>
        <v>40</v>
      </c>
      <c r="I89" s="6" t="n">
        <v>60</v>
      </c>
      <c r="J89" s="6" t="n">
        <v>60</v>
      </c>
      <c r="K89" s="10" t="n">
        <f aca="false">I89/J89*100</f>
        <v>100</v>
      </c>
      <c r="L89" s="10" t="n">
        <f aca="false">K89*0.4</f>
        <v>40</v>
      </c>
      <c r="M89" s="6" t="n">
        <v>58</v>
      </c>
      <c r="N89" s="6" t="n">
        <v>60</v>
      </c>
      <c r="O89" s="11" t="n">
        <v>96.8</v>
      </c>
      <c r="P89" s="11" t="n">
        <f aca="false">O89*0.2</f>
        <v>19.36</v>
      </c>
      <c r="Q89" s="11" t="n">
        <f aca="false">H89+L89+P89</f>
        <v>99.36</v>
      </c>
    </row>
    <row r="90" customFormat="false" ht="15" hidden="false" customHeight="false" outlineLevel="0" collapsed="false">
      <c r="A90" s="6"/>
      <c r="B90" s="6" t="n">
        <v>87</v>
      </c>
      <c r="C90" s="6" t="s">
        <v>157</v>
      </c>
      <c r="D90" s="9" t="s">
        <v>158</v>
      </c>
      <c r="E90" s="6" t="n">
        <v>89</v>
      </c>
      <c r="F90" s="6" t="n">
        <v>89</v>
      </c>
      <c r="G90" s="10" t="n">
        <f aca="false">E90/F90*100</f>
        <v>100</v>
      </c>
      <c r="H90" s="10" t="n">
        <f aca="false">G90*0.4</f>
        <v>40</v>
      </c>
      <c r="I90" s="6" t="n">
        <v>89</v>
      </c>
      <c r="J90" s="6" t="n">
        <v>89</v>
      </c>
      <c r="K90" s="10" t="n">
        <f aca="false">I90/J90*100</f>
        <v>100</v>
      </c>
      <c r="L90" s="10" t="n">
        <f aca="false">K90*0.4</f>
        <v>40</v>
      </c>
      <c r="M90" s="6" t="n">
        <v>87</v>
      </c>
      <c r="N90" s="6" t="n">
        <v>89</v>
      </c>
      <c r="O90" s="10" t="n">
        <f aca="false">M90/N90*100</f>
        <v>97.7528089887641</v>
      </c>
      <c r="P90" s="10" t="n">
        <f aca="false">O90*0.2</f>
        <v>19.5505617977528</v>
      </c>
      <c r="Q90" s="10" t="n">
        <f aca="false">H90+L90+P90</f>
        <v>99.5505617977528</v>
      </c>
    </row>
    <row r="91" customFormat="false" ht="15" hidden="false" customHeight="false" outlineLevel="0" collapsed="false">
      <c r="A91" s="6"/>
      <c r="B91" s="6" t="n">
        <v>88</v>
      </c>
      <c r="C91" s="6" t="s">
        <v>159</v>
      </c>
      <c r="D91" s="9" t="s">
        <v>160</v>
      </c>
      <c r="E91" s="6" t="n">
        <v>247</v>
      </c>
      <c r="F91" s="6" t="n">
        <v>248</v>
      </c>
      <c r="G91" s="11" t="n">
        <v>99.9</v>
      </c>
      <c r="H91" s="11" t="n">
        <f aca="false">G91*0.4</f>
        <v>39.96</v>
      </c>
      <c r="I91" s="6" t="n">
        <v>248</v>
      </c>
      <c r="J91" s="6" t="n">
        <v>248</v>
      </c>
      <c r="K91" s="10" t="n">
        <f aca="false">I91/J91*100</f>
        <v>100</v>
      </c>
      <c r="L91" s="10" t="n">
        <f aca="false">K91*0.4</f>
        <v>40</v>
      </c>
      <c r="M91" s="6" t="n">
        <v>247</v>
      </c>
      <c r="N91" s="6" t="n">
        <v>248</v>
      </c>
      <c r="O91" s="11" t="n">
        <v>99.9</v>
      </c>
      <c r="P91" s="11" t="n">
        <f aca="false">O91*0.2</f>
        <v>19.98</v>
      </c>
      <c r="Q91" s="11" t="n">
        <v>100</v>
      </c>
    </row>
    <row r="92" customFormat="false" ht="15" hidden="false" customHeight="false" outlineLevel="0" collapsed="false">
      <c r="A92" s="6"/>
      <c r="B92" s="6" t="n">
        <v>89</v>
      </c>
      <c r="C92" s="6" t="s">
        <v>161</v>
      </c>
      <c r="D92" s="9" t="s">
        <v>162</v>
      </c>
      <c r="E92" s="6" t="n">
        <v>111</v>
      </c>
      <c r="F92" s="6" t="n">
        <v>111</v>
      </c>
      <c r="G92" s="10" t="n">
        <f aca="false">E92/F92*100</f>
        <v>100</v>
      </c>
      <c r="H92" s="10" t="n">
        <f aca="false">G92*0.4</f>
        <v>40</v>
      </c>
      <c r="I92" s="6" t="n">
        <v>111</v>
      </c>
      <c r="J92" s="6" t="n">
        <v>111</v>
      </c>
      <c r="K92" s="10" t="n">
        <f aca="false">I92/J92*100</f>
        <v>100</v>
      </c>
      <c r="L92" s="10" t="n">
        <f aca="false">K92*0.4</f>
        <v>40</v>
      </c>
      <c r="M92" s="6" t="n">
        <v>111</v>
      </c>
      <c r="N92" s="6" t="n">
        <v>111</v>
      </c>
      <c r="O92" s="10" t="n">
        <f aca="false">M92/N92*100</f>
        <v>100</v>
      </c>
      <c r="P92" s="10" t="n">
        <f aca="false">O92*0.2</f>
        <v>20</v>
      </c>
      <c r="Q92" s="10" t="n">
        <f aca="false">H92+L92+P92</f>
        <v>100</v>
      </c>
    </row>
    <row r="93" customFormat="false" ht="15" hidden="false" customHeight="false" outlineLevel="0" collapsed="false">
      <c r="A93" s="6"/>
      <c r="B93" s="6" t="n">
        <v>90</v>
      </c>
      <c r="C93" s="6" t="s">
        <v>163</v>
      </c>
      <c r="D93" s="9" t="s">
        <v>164</v>
      </c>
      <c r="E93" s="6" t="n">
        <v>29</v>
      </c>
      <c r="F93" s="6" t="n">
        <v>29</v>
      </c>
      <c r="G93" s="10" t="n">
        <f aca="false">E93/F93*100</f>
        <v>100</v>
      </c>
      <c r="H93" s="10" t="n">
        <f aca="false">G93*0.4</f>
        <v>40</v>
      </c>
      <c r="I93" s="6" t="n">
        <v>29</v>
      </c>
      <c r="J93" s="6" t="n">
        <v>29</v>
      </c>
      <c r="K93" s="10" t="n">
        <f aca="false">I93/J93*100</f>
        <v>100</v>
      </c>
      <c r="L93" s="10" t="n">
        <f aca="false">K93*0.4</f>
        <v>40</v>
      </c>
      <c r="M93" s="6" t="n">
        <v>26</v>
      </c>
      <c r="N93" s="6" t="n">
        <v>27</v>
      </c>
      <c r="O93" s="11" t="n">
        <v>96.2</v>
      </c>
      <c r="P93" s="11" t="n">
        <f aca="false">O93*0.2</f>
        <v>19.24</v>
      </c>
      <c r="Q93" s="11" t="n">
        <f aca="false">H93+L93+P93</f>
        <v>99.24</v>
      </c>
    </row>
    <row r="94" customFormat="false" ht="15" hidden="false" customHeight="false" outlineLevel="0" collapsed="false">
      <c r="A94" s="6"/>
      <c r="B94" s="6" t="n">
        <v>91</v>
      </c>
      <c r="C94" s="6" t="s">
        <v>165</v>
      </c>
      <c r="D94" s="9" t="s">
        <v>166</v>
      </c>
      <c r="E94" s="6" t="n">
        <v>159</v>
      </c>
      <c r="F94" s="6" t="n">
        <v>160</v>
      </c>
      <c r="G94" s="11" t="n">
        <v>99.3</v>
      </c>
      <c r="H94" s="11" t="n">
        <f aca="false">G94*0.4</f>
        <v>39.72</v>
      </c>
      <c r="I94" s="6" t="n">
        <v>158</v>
      </c>
      <c r="J94" s="6" t="n">
        <v>160</v>
      </c>
      <c r="K94" s="11" t="n">
        <v>98.6</v>
      </c>
      <c r="L94" s="11" t="n">
        <f aca="false">K94*0.4</f>
        <v>39.44</v>
      </c>
      <c r="M94" s="6" t="n">
        <v>159</v>
      </c>
      <c r="N94" s="6" t="n">
        <v>160</v>
      </c>
      <c r="O94" s="11" t="n">
        <v>99.3</v>
      </c>
      <c r="P94" s="11" t="n">
        <f aca="false">O94*0.2</f>
        <v>19.86</v>
      </c>
      <c r="Q94" s="11" t="n">
        <f aca="false">H94+L94+P94</f>
        <v>99.02</v>
      </c>
    </row>
    <row r="95" customFormat="false" ht="15" hidden="false" customHeight="false" outlineLevel="0" collapsed="false">
      <c r="A95" s="6"/>
      <c r="B95" s="6" t="n">
        <v>92</v>
      </c>
      <c r="C95" s="6" t="s">
        <v>167</v>
      </c>
      <c r="D95" s="9" t="s">
        <v>168</v>
      </c>
      <c r="E95" s="6" t="n">
        <v>214</v>
      </c>
      <c r="F95" s="6" t="n">
        <v>214</v>
      </c>
      <c r="G95" s="10" t="n">
        <f aca="false">E95/F95*100</f>
        <v>100</v>
      </c>
      <c r="H95" s="10" t="n">
        <f aca="false">G95*0.4</f>
        <v>40</v>
      </c>
      <c r="I95" s="6" t="n">
        <v>214</v>
      </c>
      <c r="J95" s="6" t="n">
        <v>214</v>
      </c>
      <c r="K95" s="10" t="n">
        <f aca="false">I95/J95*100</f>
        <v>100</v>
      </c>
      <c r="L95" s="10" t="n">
        <f aca="false">K95*0.4</f>
        <v>40</v>
      </c>
      <c r="M95" s="6" t="n">
        <v>213</v>
      </c>
      <c r="N95" s="6" t="n">
        <v>214</v>
      </c>
      <c r="O95" s="11" t="n">
        <v>99.2</v>
      </c>
      <c r="P95" s="11" t="n">
        <f aca="false">O95*0.2</f>
        <v>19.84</v>
      </c>
      <c r="Q95" s="11" t="n">
        <f aca="false">H95+L95+P95</f>
        <v>99.84</v>
      </c>
    </row>
    <row r="96" customFormat="false" ht="15" hidden="false" customHeight="false" outlineLevel="0" collapsed="false">
      <c r="A96" s="6"/>
      <c r="B96" s="6" t="n">
        <v>93</v>
      </c>
      <c r="C96" s="6" t="s">
        <v>167</v>
      </c>
      <c r="D96" s="9" t="s">
        <v>169</v>
      </c>
      <c r="E96" s="6" t="n">
        <v>221</v>
      </c>
      <c r="F96" s="6" t="n">
        <v>223</v>
      </c>
      <c r="G96" s="10" t="n">
        <f aca="false">E96/F96*100</f>
        <v>99.1031390134529</v>
      </c>
      <c r="H96" s="10" t="n">
        <f aca="false">G96*0.4</f>
        <v>39.6412556053812</v>
      </c>
      <c r="I96" s="6" t="n">
        <v>223</v>
      </c>
      <c r="J96" s="6" t="n">
        <v>223</v>
      </c>
      <c r="K96" s="10" t="n">
        <f aca="false">I96/J96*100</f>
        <v>100</v>
      </c>
      <c r="L96" s="10" t="n">
        <f aca="false">K96*0.4</f>
        <v>40</v>
      </c>
      <c r="M96" s="6" t="n">
        <v>221</v>
      </c>
      <c r="N96" s="6" t="n">
        <v>223</v>
      </c>
      <c r="O96" s="11" t="n">
        <v>99</v>
      </c>
      <c r="P96" s="11" t="n">
        <f aca="false">O96*0.2</f>
        <v>19.8</v>
      </c>
      <c r="Q96" s="11" t="n">
        <f aca="false">H96+L96+P96</f>
        <v>99.4412556053812</v>
      </c>
    </row>
    <row r="97" customFormat="false" ht="15" hidden="false" customHeight="false" outlineLevel="0" collapsed="false">
      <c r="A97" s="6"/>
      <c r="B97" s="6" t="n">
        <v>94</v>
      </c>
      <c r="C97" s="6" t="s">
        <v>170</v>
      </c>
      <c r="D97" s="9" t="s">
        <v>171</v>
      </c>
      <c r="E97" s="6" t="n">
        <v>129</v>
      </c>
      <c r="F97" s="6" t="n">
        <v>129</v>
      </c>
      <c r="G97" s="10" t="n">
        <f aca="false">E97/F97*100</f>
        <v>100</v>
      </c>
      <c r="H97" s="10" t="n">
        <f aca="false">G97*0.4</f>
        <v>40</v>
      </c>
      <c r="I97" s="6" t="n">
        <v>129</v>
      </c>
      <c r="J97" s="6" t="n">
        <v>129</v>
      </c>
      <c r="K97" s="10" t="n">
        <f aca="false">I97/J97*100</f>
        <v>100</v>
      </c>
      <c r="L97" s="10" t="n">
        <f aca="false">K97*0.4</f>
        <v>40</v>
      </c>
      <c r="M97" s="6" t="n">
        <v>128</v>
      </c>
      <c r="N97" s="6" t="n">
        <v>129</v>
      </c>
      <c r="O97" s="10" t="n">
        <f aca="false">M97/N97*100</f>
        <v>99.2248062015504</v>
      </c>
      <c r="P97" s="10" t="n">
        <f aca="false">O97*0.2</f>
        <v>19.8449612403101</v>
      </c>
      <c r="Q97" s="10" t="n">
        <f aca="false">H97+L97+P97</f>
        <v>99.8449612403101</v>
      </c>
    </row>
    <row r="98" customFormat="false" ht="15" hidden="false" customHeight="false" outlineLevel="0" collapsed="false">
      <c r="A98" s="6"/>
      <c r="B98" s="6" t="n">
        <v>95</v>
      </c>
      <c r="C98" s="6" t="s">
        <v>170</v>
      </c>
      <c r="D98" s="9" t="s">
        <v>172</v>
      </c>
      <c r="E98" s="6" t="n">
        <v>198</v>
      </c>
      <c r="F98" s="6" t="n">
        <v>198</v>
      </c>
      <c r="G98" s="10" t="n">
        <f aca="false">E98/F98*100</f>
        <v>100</v>
      </c>
      <c r="H98" s="10" t="n">
        <f aca="false">G98*0.4</f>
        <v>40</v>
      </c>
      <c r="I98" s="6" t="n">
        <v>196</v>
      </c>
      <c r="J98" s="6" t="n">
        <v>198</v>
      </c>
      <c r="K98" s="10" t="n">
        <f aca="false">I98/J98*100</f>
        <v>98.989898989899</v>
      </c>
      <c r="L98" s="10" t="n">
        <f aca="false">K98*0.4</f>
        <v>39.5959595959596</v>
      </c>
      <c r="M98" s="6" t="n">
        <v>196</v>
      </c>
      <c r="N98" s="6" t="n">
        <v>198</v>
      </c>
      <c r="O98" s="10" t="n">
        <f aca="false">M98/N98*100</f>
        <v>98.989898989899</v>
      </c>
      <c r="P98" s="10" t="n">
        <f aca="false">O98*0.2</f>
        <v>19.7979797979798</v>
      </c>
      <c r="Q98" s="10" t="n">
        <f aca="false">H98+L98+P98</f>
        <v>99.3939393939394</v>
      </c>
    </row>
    <row r="99" customFormat="false" ht="15" hidden="false" customHeight="false" outlineLevel="0" collapsed="false">
      <c r="A99" s="6"/>
      <c r="B99" s="6" t="n">
        <v>96</v>
      </c>
      <c r="C99" s="6" t="s">
        <v>173</v>
      </c>
      <c r="D99" s="9" t="s">
        <v>174</v>
      </c>
      <c r="E99" s="6" t="n">
        <v>228</v>
      </c>
      <c r="F99" s="6" t="n">
        <v>229</v>
      </c>
      <c r="G99" s="11" t="n">
        <v>99.7</v>
      </c>
      <c r="H99" s="11" t="n">
        <f aca="false">G99*0.4</f>
        <v>39.88</v>
      </c>
      <c r="I99" s="6" t="n">
        <v>229</v>
      </c>
      <c r="J99" s="6" t="n">
        <v>229</v>
      </c>
      <c r="K99" s="10" t="n">
        <f aca="false">I99/J99*100</f>
        <v>100</v>
      </c>
      <c r="L99" s="10" t="n">
        <f aca="false">K99*0.4</f>
        <v>40</v>
      </c>
      <c r="M99" s="6" t="n">
        <v>224</v>
      </c>
      <c r="N99" s="6" t="n">
        <v>229</v>
      </c>
      <c r="O99" s="11" t="n">
        <v>98.4</v>
      </c>
      <c r="P99" s="11" t="n">
        <f aca="false">O99*0.2</f>
        <v>19.68</v>
      </c>
      <c r="Q99" s="11" t="n">
        <f aca="false">H99+L99+P99</f>
        <v>99.56</v>
      </c>
    </row>
  </sheetData>
  <mergeCells count="8">
    <mergeCell ref="A1:A3"/>
    <mergeCell ref="B1:B3"/>
    <mergeCell ref="C1:C3"/>
    <mergeCell ref="D1:D3"/>
    <mergeCell ref="E1:H1"/>
    <mergeCell ref="I1:L1"/>
    <mergeCell ref="M1:P1"/>
    <mergeCell ref="Q1:Q2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Q99"/>
  <sheetViews>
    <sheetView showFormulas="false" showGridLines="true" showRowColHeaders="true" showZeros="true" rightToLeft="false" tabSelected="true" showOutlineSymbols="true" defaultGridColor="true" view="normal" topLeftCell="B1" colorId="64" zoomScale="100" zoomScaleNormal="100" zoomScalePageLayoutView="60" workbookViewId="0">
      <selection pane="topLeft" activeCell="A1" activeCellId="0" sqref="A1"/>
    </sheetView>
  </sheetViews>
  <sheetFormatPr defaultColWidth="23.03125" defaultRowHeight="33" zeroHeight="false" outlineLevelRow="0" outlineLevelCol="0"/>
  <cols>
    <col collapsed="false" customWidth="true" hidden="true" outlineLevel="0" max="1" min="1" style="0" width="3.14"/>
    <col collapsed="false" customWidth="true" hidden="false" outlineLevel="0" max="2" min="2" style="0" width="9.58"/>
    <col collapsed="false" customWidth="true" hidden="false" outlineLevel="0" max="3" min="3" style="0" width="15"/>
    <col collapsed="false" customWidth="true" hidden="false" outlineLevel="0" max="4" min="4" style="41" width="76.14"/>
    <col collapsed="false" customWidth="true" hidden="false" outlineLevel="0" max="6" min="5" style="0" width="8.57"/>
    <col collapsed="false" customWidth="true" hidden="false" outlineLevel="0" max="7" min="7" style="0" width="8.29"/>
    <col collapsed="false" customWidth="true" hidden="false" outlineLevel="0" max="8" min="8" style="0" width="5.01"/>
    <col collapsed="false" customWidth="true" hidden="false" outlineLevel="0" max="10" min="9" style="0" width="8.57"/>
    <col collapsed="false" customWidth="true" hidden="false" outlineLevel="0" max="11" min="11" style="0" width="6.01"/>
    <col collapsed="false" customWidth="true" hidden="false" outlineLevel="0" max="12" min="12" style="0" width="5.01"/>
    <col collapsed="false" customWidth="true" hidden="false" outlineLevel="0" max="13" min="13" style="0" width="9"/>
    <col collapsed="false" customWidth="true" hidden="false" outlineLevel="0" max="14" min="14" style="0" width="8.57"/>
    <col collapsed="false" customWidth="true" hidden="false" outlineLevel="0" max="15" min="15" style="0" width="6.01"/>
    <col collapsed="false" customWidth="true" hidden="false" outlineLevel="0" max="16" min="16" style="0" width="5.7"/>
    <col collapsed="false" customWidth="true" hidden="false" outlineLevel="0" max="17" min="17" style="0" width="6.01"/>
  </cols>
  <sheetData>
    <row r="1" customFormat="false" ht="87.75" hidden="false" customHeight="true" outlineLevel="0" collapsed="false">
      <c r="A1" s="46"/>
      <c r="B1" s="43" t="s">
        <v>0</v>
      </c>
      <c r="C1" s="43" t="s">
        <v>1</v>
      </c>
      <c r="D1" s="42" t="s">
        <v>2</v>
      </c>
      <c r="E1" s="25" t="s">
        <v>285</v>
      </c>
      <c r="F1" s="25"/>
      <c r="G1" s="25"/>
      <c r="H1" s="25"/>
      <c r="I1" s="25" t="s">
        <v>286</v>
      </c>
      <c r="J1" s="25"/>
      <c r="K1" s="25"/>
      <c r="L1" s="25"/>
      <c r="M1" s="25" t="s">
        <v>287</v>
      </c>
      <c r="N1" s="25"/>
      <c r="O1" s="25"/>
      <c r="P1" s="25"/>
      <c r="Q1" s="26" t="s">
        <v>6</v>
      </c>
    </row>
    <row r="2" customFormat="false" ht="204.75" hidden="false" customHeight="true" outlineLevel="0" collapsed="false">
      <c r="A2" s="46"/>
      <c r="B2" s="43"/>
      <c r="C2" s="43"/>
      <c r="D2" s="42"/>
      <c r="E2" s="47" t="s">
        <v>288</v>
      </c>
      <c r="F2" s="47" t="s">
        <v>15</v>
      </c>
      <c r="G2" s="48" t="s">
        <v>289</v>
      </c>
      <c r="H2" s="48" t="s">
        <v>290</v>
      </c>
      <c r="I2" s="47" t="s">
        <v>291</v>
      </c>
      <c r="J2" s="47" t="s">
        <v>15</v>
      </c>
      <c r="K2" s="48" t="s">
        <v>292</v>
      </c>
      <c r="L2" s="48" t="s">
        <v>293</v>
      </c>
      <c r="M2" s="47" t="s">
        <v>294</v>
      </c>
      <c r="N2" s="47" t="s">
        <v>15</v>
      </c>
      <c r="O2" s="47" t="s">
        <v>295</v>
      </c>
      <c r="P2" s="47" t="s">
        <v>296</v>
      </c>
      <c r="Q2" s="26"/>
    </row>
    <row r="3" customFormat="false" ht="20.25" hidden="false" customHeight="true" outlineLevel="0" collapsed="false">
      <c r="A3" s="46"/>
      <c r="B3" s="43"/>
      <c r="C3" s="43"/>
      <c r="D3" s="42"/>
      <c r="E3" s="7"/>
      <c r="F3" s="7"/>
      <c r="G3" s="7" t="n">
        <v>100</v>
      </c>
      <c r="H3" s="7" t="n">
        <f aca="false">G3*0.3</f>
        <v>30</v>
      </c>
      <c r="I3" s="7"/>
      <c r="J3" s="7"/>
      <c r="K3" s="7" t="n">
        <v>100</v>
      </c>
      <c r="L3" s="7" t="n">
        <f aca="false">K3*0.2</f>
        <v>20</v>
      </c>
      <c r="M3" s="7"/>
      <c r="N3" s="7"/>
      <c r="O3" s="7" t="n">
        <v>100</v>
      </c>
      <c r="P3" s="7" t="n">
        <f aca="false">O3*0.5</f>
        <v>50</v>
      </c>
      <c r="Q3" s="7" t="n">
        <f aca="false">H3+L3+P3</f>
        <v>100</v>
      </c>
    </row>
    <row r="4" customFormat="false" ht="26.25" hidden="false" customHeight="true" outlineLevel="0" collapsed="false">
      <c r="A4" s="49"/>
      <c r="B4" s="6" t="n">
        <v>1</v>
      </c>
      <c r="C4" s="6" t="s">
        <v>19</v>
      </c>
      <c r="D4" s="9" t="s">
        <v>20</v>
      </c>
      <c r="E4" s="6" t="n">
        <v>629</v>
      </c>
      <c r="F4" s="6" t="n">
        <v>632</v>
      </c>
      <c r="G4" s="11" t="n">
        <v>99.1</v>
      </c>
      <c r="H4" s="11" t="n">
        <f aca="false">G4*0.3</f>
        <v>29.73</v>
      </c>
      <c r="I4" s="6" t="n">
        <v>626</v>
      </c>
      <c r="J4" s="6" t="n">
        <v>632</v>
      </c>
      <c r="K4" s="11" t="n">
        <v>98.5</v>
      </c>
      <c r="L4" s="11" t="n">
        <f aca="false">K4*0.2</f>
        <v>19.7</v>
      </c>
      <c r="M4" s="45" t="n">
        <v>629</v>
      </c>
      <c r="N4" s="45" t="n">
        <v>632</v>
      </c>
      <c r="O4" s="11" t="n">
        <v>99.1</v>
      </c>
      <c r="P4" s="11" t="n">
        <f aca="false">O4*0.5</f>
        <v>49.55</v>
      </c>
      <c r="Q4" s="11" t="n">
        <f aca="false">H4+L4+P4</f>
        <v>98.98</v>
      </c>
    </row>
    <row r="5" customFormat="false" ht="23.25" hidden="false" customHeight="true" outlineLevel="0" collapsed="false">
      <c r="A5" s="49"/>
      <c r="B5" s="6" t="n">
        <v>2</v>
      </c>
      <c r="C5" s="6" t="s">
        <v>21</v>
      </c>
      <c r="D5" s="9" t="s">
        <v>22</v>
      </c>
      <c r="E5" s="6" t="n">
        <v>517</v>
      </c>
      <c r="F5" s="6" t="n">
        <v>520</v>
      </c>
      <c r="G5" s="11" t="n">
        <v>99.3</v>
      </c>
      <c r="H5" s="11" t="n">
        <f aca="false">G5*0.3</f>
        <v>29.79</v>
      </c>
      <c r="I5" s="6" t="n">
        <v>516</v>
      </c>
      <c r="J5" s="6" t="n">
        <v>520</v>
      </c>
      <c r="K5" s="11" t="n">
        <v>98.9</v>
      </c>
      <c r="L5" s="11" t="n">
        <f aca="false">K5*0.2</f>
        <v>19.78</v>
      </c>
      <c r="M5" s="45" t="n">
        <v>516</v>
      </c>
      <c r="N5" s="45" t="n">
        <v>520</v>
      </c>
      <c r="O5" s="11" t="n">
        <v>98.9</v>
      </c>
      <c r="P5" s="11" t="n">
        <f aca="false">O5*0.5</f>
        <v>49.45</v>
      </c>
      <c r="Q5" s="11" t="n">
        <f aca="false">H5+L5+P5</f>
        <v>99.02</v>
      </c>
    </row>
    <row r="6" customFormat="false" ht="21" hidden="false" customHeight="true" outlineLevel="0" collapsed="false">
      <c r="A6" s="49"/>
      <c r="B6" s="6" t="n">
        <v>3</v>
      </c>
      <c r="C6" s="6" t="s">
        <v>23</v>
      </c>
      <c r="D6" s="9" t="s">
        <v>24</v>
      </c>
      <c r="E6" s="6" t="n">
        <v>147</v>
      </c>
      <c r="F6" s="6" t="n">
        <v>147</v>
      </c>
      <c r="G6" s="10" t="n">
        <f aca="false">E6/F6*100</f>
        <v>100</v>
      </c>
      <c r="H6" s="10" t="n">
        <f aca="false">G6*0.3</f>
        <v>30</v>
      </c>
      <c r="I6" s="6" t="n">
        <v>146</v>
      </c>
      <c r="J6" s="6" t="n">
        <v>147</v>
      </c>
      <c r="K6" s="11" t="n">
        <v>99.1</v>
      </c>
      <c r="L6" s="11" t="n">
        <f aca="false">K6*0.2</f>
        <v>19.82</v>
      </c>
      <c r="M6" s="45" t="n">
        <v>147</v>
      </c>
      <c r="N6" s="45" t="n">
        <v>147</v>
      </c>
      <c r="O6" s="10" t="n">
        <f aca="false">M6/N6*100</f>
        <v>100</v>
      </c>
      <c r="P6" s="10" t="n">
        <f aca="false">O6*0.5</f>
        <v>50</v>
      </c>
      <c r="Q6" s="11" t="n">
        <f aca="false">H6+L6+P6</f>
        <v>99.82</v>
      </c>
    </row>
    <row r="7" customFormat="false" ht="22.5" hidden="false" customHeight="true" outlineLevel="0" collapsed="false">
      <c r="A7" s="49"/>
      <c r="B7" s="6" t="n">
        <v>4</v>
      </c>
      <c r="C7" s="6" t="s">
        <v>25</v>
      </c>
      <c r="D7" s="9" t="s">
        <v>26</v>
      </c>
      <c r="E7" s="6" t="n">
        <v>456</v>
      </c>
      <c r="F7" s="6" t="n">
        <v>457</v>
      </c>
      <c r="G7" s="10" t="n">
        <f aca="false">E7/F7*100</f>
        <v>99.781181619256</v>
      </c>
      <c r="H7" s="10" t="n">
        <f aca="false">G7*0.3</f>
        <v>29.9343544857768</v>
      </c>
      <c r="I7" s="6" t="n">
        <v>446</v>
      </c>
      <c r="J7" s="6" t="n">
        <v>457</v>
      </c>
      <c r="K7" s="10" t="n">
        <f aca="false">I7/J7*100</f>
        <v>97.5929978118162</v>
      </c>
      <c r="L7" s="10" t="n">
        <f aca="false">K7*0.2</f>
        <v>19.5185995623632</v>
      </c>
      <c r="M7" s="45" t="n">
        <v>454</v>
      </c>
      <c r="N7" s="45" t="n">
        <v>457</v>
      </c>
      <c r="O7" s="10" t="n">
        <f aca="false">M7/N7*100</f>
        <v>99.343544857768</v>
      </c>
      <c r="P7" s="10" t="n">
        <f aca="false">O7*0.5</f>
        <v>49.671772428884</v>
      </c>
      <c r="Q7" s="10" t="n">
        <f aca="false">H7+L7+P7</f>
        <v>99.1247264770241</v>
      </c>
    </row>
    <row r="8" customFormat="false" ht="22.5" hidden="false" customHeight="true" outlineLevel="0" collapsed="false">
      <c r="A8" s="49"/>
      <c r="B8" s="6" t="n">
        <v>5</v>
      </c>
      <c r="C8" s="6" t="s">
        <v>25</v>
      </c>
      <c r="D8" s="9" t="s">
        <v>27</v>
      </c>
      <c r="E8" s="6" t="n">
        <v>569</v>
      </c>
      <c r="F8" s="6" t="n">
        <v>570</v>
      </c>
      <c r="G8" s="11" t="n">
        <v>99.9</v>
      </c>
      <c r="H8" s="11" t="n">
        <f aca="false">G8*0.3</f>
        <v>29.97</v>
      </c>
      <c r="I8" s="6" t="n">
        <v>570</v>
      </c>
      <c r="J8" s="6" t="n">
        <v>570</v>
      </c>
      <c r="K8" s="10" t="n">
        <f aca="false">I8/J8*100</f>
        <v>100</v>
      </c>
      <c r="L8" s="10" t="n">
        <f aca="false">K8*0.2</f>
        <v>20</v>
      </c>
      <c r="M8" s="45" t="n">
        <v>570</v>
      </c>
      <c r="N8" s="45" t="n">
        <v>570</v>
      </c>
      <c r="O8" s="10" t="n">
        <f aca="false">M8/N8*100</f>
        <v>100</v>
      </c>
      <c r="P8" s="10" t="n">
        <f aca="false">O8*0.5</f>
        <v>50</v>
      </c>
      <c r="Q8" s="11" t="n">
        <f aca="false">H8+L8+P8</f>
        <v>99.97</v>
      </c>
    </row>
    <row r="9" customFormat="false" ht="22.5" hidden="false" customHeight="true" outlineLevel="0" collapsed="false">
      <c r="A9" s="49"/>
      <c r="B9" s="6" t="n">
        <v>6</v>
      </c>
      <c r="C9" s="6" t="s">
        <v>25</v>
      </c>
      <c r="D9" s="9" t="s">
        <v>28</v>
      </c>
      <c r="E9" s="6" t="n">
        <v>307</v>
      </c>
      <c r="F9" s="6" t="n">
        <v>308</v>
      </c>
      <c r="G9" s="10" t="n">
        <f aca="false">E9/F9*100</f>
        <v>99.6753246753247</v>
      </c>
      <c r="H9" s="10" t="n">
        <f aca="false">G9*0.3</f>
        <v>29.9025974025974</v>
      </c>
      <c r="I9" s="6" t="n">
        <v>305</v>
      </c>
      <c r="J9" s="6" t="n">
        <v>308</v>
      </c>
      <c r="K9" s="11" t="n">
        <v>99.3</v>
      </c>
      <c r="L9" s="11" t="n">
        <f aca="false">K9*0.2</f>
        <v>19.86</v>
      </c>
      <c r="M9" s="45" t="n">
        <v>308</v>
      </c>
      <c r="N9" s="45" t="n">
        <v>308</v>
      </c>
      <c r="O9" s="10" t="n">
        <f aca="false">M9/N9*100</f>
        <v>100</v>
      </c>
      <c r="P9" s="10" t="n">
        <f aca="false">O9*0.5</f>
        <v>50</v>
      </c>
      <c r="Q9" s="11" t="n">
        <f aca="false">H9+L9+P9</f>
        <v>99.7625974025974</v>
      </c>
    </row>
    <row r="10" customFormat="false" ht="20.25" hidden="false" customHeight="true" outlineLevel="0" collapsed="false">
      <c r="B10" s="6" t="n">
        <v>7</v>
      </c>
      <c r="C10" s="6" t="s">
        <v>25</v>
      </c>
      <c r="D10" s="9" t="s">
        <v>29</v>
      </c>
      <c r="E10" s="6" t="n">
        <v>732</v>
      </c>
      <c r="F10" s="6" t="n">
        <v>732</v>
      </c>
      <c r="G10" s="10" t="n">
        <f aca="false">E10/F10*100</f>
        <v>100</v>
      </c>
      <c r="H10" s="10" t="n">
        <f aca="false">G10*0.3</f>
        <v>30</v>
      </c>
      <c r="I10" s="6" t="n">
        <v>732</v>
      </c>
      <c r="J10" s="6" t="n">
        <v>732</v>
      </c>
      <c r="K10" s="10" t="n">
        <f aca="false">I10/J10*100</f>
        <v>100</v>
      </c>
      <c r="L10" s="10" t="n">
        <f aca="false">K10*0.2</f>
        <v>20</v>
      </c>
      <c r="M10" s="6" t="n">
        <v>732</v>
      </c>
      <c r="N10" s="6" t="n">
        <v>732</v>
      </c>
      <c r="O10" s="10" t="n">
        <f aca="false">M10/N10*100</f>
        <v>100</v>
      </c>
      <c r="P10" s="10" t="n">
        <f aca="false">O10*0.5</f>
        <v>50</v>
      </c>
      <c r="Q10" s="10" t="n">
        <f aca="false">H10+L10+P10</f>
        <v>100</v>
      </c>
    </row>
    <row r="11" customFormat="false" ht="24" hidden="false" customHeight="true" outlineLevel="0" collapsed="false">
      <c r="B11" s="6" t="n">
        <v>8</v>
      </c>
      <c r="C11" s="6" t="s">
        <v>25</v>
      </c>
      <c r="D11" s="9" t="s">
        <v>30</v>
      </c>
      <c r="E11" s="6" t="n">
        <v>652</v>
      </c>
      <c r="F11" s="6" t="n">
        <v>660</v>
      </c>
      <c r="G11" s="10" t="n">
        <f aca="false">E11/F11*100</f>
        <v>98.7878787878788</v>
      </c>
      <c r="H11" s="10" t="n">
        <f aca="false">G11*0.3</f>
        <v>29.6363636363636</v>
      </c>
      <c r="I11" s="6" t="n">
        <v>646</v>
      </c>
      <c r="J11" s="6" t="n">
        <v>660</v>
      </c>
      <c r="K11" s="10" t="n">
        <f aca="false">I11/J11*100</f>
        <v>97.8787878787879</v>
      </c>
      <c r="L11" s="10" t="n">
        <f aca="false">K11*0.2</f>
        <v>19.5757575757576</v>
      </c>
      <c r="M11" s="6" t="n">
        <v>654</v>
      </c>
      <c r="N11" s="6" t="n">
        <v>660</v>
      </c>
      <c r="O11" s="10" t="n">
        <f aca="false">M11/N11*100</f>
        <v>99.0909090909091</v>
      </c>
      <c r="P11" s="10" t="n">
        <f aca="false">O11*0.5</f>
        <v>49.5454545454546</v>
      </c>
      <c r="Q11" s="10" t="n">
        <f aca="false">H11+L11+P11</f>
        <v>98.7575757575758</v>
      </c>
    </row>
    <row r="12" customFormat="false" ht="23.25" hidden="false" customHeight="true" outlineLevel="0" collapsed="false">
      <c r="B12" s="6" t="n">
        <v>9</v>
      </c>
      <c r="C12" s="6" t="s">
        <v>25</v>
      </c>
      <c r="D12" s="9" t="s">
        <v>31</v>
      </c>
      <c r="E12" s="6" t="n">
        <v>237</v>
      </c>
      <c r="F12" s="6" t="n">
        <v>242</v>
      </c>
      <c r="G12" s="10" t="n">
        <f aca="false">E12/F12*100</f>
        <v>97.9338842975207</v>
      </c>
      <c r="H12" s="10" t="n">
        <f aca="false">G12*0.3</f>
        <v>29.3801652892562</v>
      </c>
      <c r="I12" s="6" t="n">
        <v>239</v>
      </c>
      <c r="J12" s="6" t="n">
        <v>242</v>
      </c>
      <c r="K12" s="11" t="n">
        <v>99.1</v>
      </c>
      <c r="L12" s="11" t="n">
        <f aca="false">K12*0.2</f>
        <v>19.82</v>
      </c>
      <c r="M12" s="6" t="n">
        <v>241</v>
      </c>
      <c r="N12" s="6" t="n">
        <v>242</v>
      </c>
      <c r="O12" s="11" t="n">
        <v>99.9</v>
      </c>
      <c r="P12" s="11" t="n">
        <f aca="false">O12*0.5</f>
        <v>49.95</v>
      </c>
      <c r="Q12" s="11" t="n">
        <f aca="false">H12+L12+P12</f>
        <v>99.1501652892562</v>
      </c>
    </row>
    <row r="13" customFormat="false" ht="20.25" hidden="false" customHeight="true" outlineLevel="0" collapsed="false">
      <c r="B13" s="6" t="n">
        <v>10</v>
      </c>
      <c r="C13" s="6" t="s">
        <v>25</v>
      </c>
      <c r="D13" s="9" t="s">
        <v>32</v>
      </c>
      <c r="E13" s="6" t="n">
        <v>608</v>
      </c>
      <c r="F13" s="6" t="n">
        <v>609</v>
      </c>
      <c r="G13" s="10" t="n">
        <f aca="false">E13/F13*100</f>
        <v>99.8357963875205</v>
      </c>
      <c r="H13" s="10" t="n">
        <f aca="false">G13*0.3</f>
        <v>29.9507389162562</v>
      </c>
      <c r="I13" s="6" t="n">
        <v>609</v>
      </c>
      <c r="J13" s="6" t="n">
        <v>609</v>
      </c>
      <c r="K13" s="10" t="n">
        <f aca="false">I13/J13*100</f>
        <v>100</v>
      </c>
      <c r="L13" s="10" t="n">
        <f aca="false">K13*0.2</f>
        <v>20</v>
      </c>
      <c r="M13" s="6" t="n">
        <v>609</v>
      </c>
      <c r="N13" s="6" t="n">
        <v>609</v>
      </c>
      <c r="O13" s="10" t="n">
        <f aca="false">M13/N13*100</f>
        <v>100</v>
      </c>
      <c r="P13" s="10" t="n">
        <f aca="false">O13*0.5</f>
        <v>50</v>
      </c>
      <c r="Q13" s="10" t="n">
        <f aca="false">H13+L13+P13</f>
        <v>99.9507389162562</v>
      </c>
    </row>
    <row r="14" customFormat="false" ht="21" hidden="false" customHeight="true" outlineLevel="0" collapsed="false">
      <c r="B14" s="6" t="n">
        <v>11</v>
      </c>
      <c r="C14" s="6" t="s">
        <v>25</v>
      </c>
      <c r="D14" s="9" t="s">
        <v>33</v>
      </c>
      <c r="E14" s="6" t="n">
        <v>57</v>
      </c>
      <c r="F14" s="6" t="n">
        <v>57</v>
      </c>
      <c r="G14" s="10" t="n">
        <f aca="false">E14/F14*100</f>
        <v>100</v>
      </c>
      <c r="H14" s="10" t="n">
        <f aca="false">G14*0.3</f>
        <v>30</v>
      </c>
      <c r="I14" s="6" t="n">
        <v>57</v>
      </c>
      <c r="J14" s="6" t="n">
        <v>57</v>
      </c>
      <c r="K14" s="10" t="n">
        <f aca="false">I14/J14*100</f>
        <v>100</v>
      </c>
      <c r="L14" s="10" t="n">
        <f aca="false">K14*0.2</f>
        <v>20</v>
      </c>
      <c r="M14" s="6" t="n">
        <v>57</v>
      </c>
      <c r="N14" s="6" t="n">
        <v>57</v>
      </c>
      <c r="O14" s="10" t="n">
        <f aca="false">M14/N14*100</f>
        <v>100</v>
      </c>
      <c r="P14" s="10" t="n">
        <f aca="false">O14*0.5</f>
        <v>50</v>
      </c>
      <c r="Q14" s="10" t="n">
        <f aca="false">H14+L14+P14</f>
        <v>100</v>
      </c>
    </row>
    <row r="15" customFormat="false" ht="20.25" hidden="false" customHeight="true" outlineLevel="0" collapsed="false">
      <c r="B15" s="6" t="n">
        <v>12</v>
      </c>
      <c r="C15" s="6" t="s">
        <v>25</v>
      </c>
      <c r="D15" s="9" t="s">
        <v>34</v>
      </c>
      <c r="E15" s="6" t="n">
        <v>598</v>
      </c>
      <c r="F15" s="6" t="n">
        <v>600</v>
      </c>
      <c r="G15" s="10" t="n">
        <f aca="false">E15/F15*100</f>
        <v>99.6666666666667</v>
      </c>
      <c r="H15" s="10" t="n">
        <f aca="false">G15*0.3</f>
        <v>29.9</v>
      </c>
      <c r="I15" s="6" t="n">
        <v>592</v>
      </c>
      <c r="J15" s="6" t="n">
        <v>600</v>
      </c>
      <c r="K15" s="11" t="n">
        <v>99.3</v>
      </c>
      <c r="L15" s="11" t="n">
        <f aca="false">K15*0.2</f>
        <v>19.86</v>
      </c>
      <c r="M15" s="6" t="n">
        <v>600</v>
      </c>
      <c r="N15" s="6" t="n">
        <v>600</v>
      </c>
      <c r="O15" s="10" t="n">
        <f aca="false">M15/N15*100</f>
        <v>100</v>
      </c>
      <c r="P15" s="10" t="n">
        <f aca="false">O15*0.5</f>
        <v>50</v>
      </c>
      <c r="Q15" s="11" t="n">
        <f aca="false">H15+L15+P15</f>
        <v>99.76</v>
      </c>
    </row>
    <row r="16" customFormat="false" ht="18.75" hidden="false" customHeight="true" outlineLevel="0" collapsed="false">
      <c r="B16" s="6" t="n">
        <v>13</v>
      </c>
      <c r="C16" s="6" t="s">
        <v>25</v>
      </c>
      <c r="D16" s="9" t="s">
        <v>35</v>
      </c>
      <c r="E16" s="6" t="n">
        <v>717</v>
      </c>
      <c r="F16" s="6" t="n">
        <v>717</v>
      </c>
      <c r="G16" s="10" t="n">
        <f aca="false">E16/F16*100</f>
        <v>100</v>
      </c>
      <c r="H16" s="10" t="n">
        <f aca="false">G16*0.3</f>
        <v>30</v>
      </c>
      <c r="I16" s="6" t="n">
        <v>715</v>
      </c>
      <c r="J16" s="6" t="n">
        <v>717</v>
      </c>
      <c r="K16" s="11" t="n">
        <v>99.9</v>
      </c>
      <c r="L16" s="11" t="n">
        <f aca="false">K16*0.2</f>
        <v>19.98</v>
      </c>
      <c r="M16" s="6" t="n">
        <v>717</v>
      </c>
      <c r="N16" s="6" t="n">
        <v>717</v>
      </c>
      <c r="O16" s="10" t="n">
        <f aca="false">M16/N16*100</f>
        <v>100</v>
      </c>
      <c r="P16" s="10" t="n">
        <f aca="false">O16*0.5</f>
        <v>50</v>
      </c>
      <c r="Q16" s="11" t="n">
        <f aca="false">H16+L16+P16</f>
        <v>99.98</v>
      </c>
    </row>
    <row r="17" customFormat="false" ht="21" hidden="false" customHeight="true" outlineLevel="0" collapsed="false">
      <c r="B17" s="6" t="n">
        <v>14</v>
      </c>
      <c r="C17" s="6" t="s">
        <v>25</v>
      </c>
      <c r="D17" s="9" t="s">
        <v>36</v>
      </c>
      <c r="E17" s="6" t="n">
        <v>108</v>
      </c>
      <c r="F17" s="6" t="n">
        <v>108</v>
      </c>
      <c r="G17" s="10" t="n">
        <f aca="false">E17/F17*100</f>
        <v>100</v>
      </c>
      <c r="H17" s="10" t="n">
        <f aca="false">G17*0.3</f>
        <v>30</v>
      </c>
      <c r="I17" s="6" t="n">
        <v>106</v>
      </c>
      <c r="J17" s="6" t="n">
        <v>108</v>
      </c>
      <c r="K17" s="10" t="n">
        <f aca="false">I17/J17*100</f>
        <v>98.1481481481482</v>
      </c>
      <c r="L17" s="10" t="n">
        <f aca="false">K17*0.2</f>
        <v>19.6296296296296</v>
      </c>
      <c r="M17" s="6" t="n">
        <v>107</v>
      </c>
      <c r="N17" s="6" t="n">
        <v>108</v>
      </c>
      <c r="O17" s="11" t="n">
        <v>99</v>
      </c>
      <c r="P17" s="11" t="n">
        <f aca="false">O17*0.5</f>
        <v>49.5</v>
      </c>
      <c r="Q17" s="11" t="n">
        <f aca="false">H17+L17+P17</f>
        <v>99.1296296296296</v>
      </c>
    </row>
    <row r="18" customFormat="false" ht="21" hidden="false" customHeight="true" outlineLevel="0" collapsed="false">
      <c r="B18" s="6" t="n">
        <v>15</v>
      </c>
      <c r="C18" s="6" t="s">
        <v>25</v>
      </c>
      <c r="D18" s="9" t="s">
        <v>37</v>
      </c>
      <c r="E18" s="6" t="n">
        <v>635</v>
      </c>
      <c r="F18" s="6" t="n">
        <v>643</v>
      </c>
      <c r="G18" s="10" t="n">
        <f aca="false">E18/F18*100</f>
        <v>98.755832037325</v>
      </c>
      <c r="H18" s="10" t="n">
        <f aca="false">G18*0.3</f>
        <v>29.6267496111975</v>
      </c>
      <c r="I18" s="6" t="n">
        <v>624</v>
      </c>
      <c r="J18" s="6" t="n">
        <v>643</v>
      </c>
      <c r="K18" s="10" t="n">
        <f aca="false">I18/J18*100</f>
        <v>97.045101088647</v>
      </c>
      <c r="L18" s="10" t="n">
        <f aca="false">K18*0.2</f>
        <v>19.4090202177294</v>
      </c>
      <c r="M18" s="6" t="n">
        <v>638</v>
      </c>
      <c r="N18" s="6" t="n">
        <v>643</v>
      </c>
      <c r="O18" s="10" t="n">
        <f aca="false">M18/N18*100</f>
        <v>99.2223950233282</v>
      </c>
      <c r="P18" s="10" t="n">
        <f aca="false">O18*0.5</f>
        <v>49.6111975116641</v>
      </c>
      <c r="Q18" s="10" t="n">
        <f aca="false">H18+L18+P18</f>
        <v>98.646967340591</v>
      </c>
    </row>
    <row r="19" customFormat="false" ht="21" hidden="false" customHeight="true" outlineLevel="0" collapsed="false">
      <c r="B19" s="6" t="n">
        <v>16</v>
      </c>
      <c r="C19" s="6" t="s">
        <v>25</v>
      </c>
      <c r="D19" s="9" t="s">
        <v>38</v>
      </c>
      <c r="E19" s="6" t="n">
        <v>250</v>
      </c>
      <c r="F19" s="6" t="n">
        <v>254</v>
      </c>
      <c r="G19" s="11" t="n">
        <v>98.1</v>
      </c>
      <c r="H19" s="11" t="n">
        <f aca="false">G19*0.3</f>
        <v>29.43</v>
      </c>
      <c r="I19" s="6" t="n">
        <v>249</v>
      </c>
      <c r="J19" s="6" t="n">
        <v>254</v>
      </c>
      <c r="K19" s="11" t="n">
        <v>97.7</v>
      </c>
      <c r="L19" s="11" t="n">
        <f aca="false">K19*0.2</f>
        <v>19.54</v>
      </c>
      <c r="M19" s="6" t="n">
        <v>252</v>
      </c>
      <c r="N19" s="6" t="n">
        <v>254</v>
      </c>
      <c r="O19" s="11" t="n">
        <v>99.1</v>
      </c>
      <c r="P19" s="11" t="n">
        <f aca="false">O19*0.5</f>
        <v>49.55</v>
      </c>
      <c r="Q19" s="11" t="n">
        <f aca="false">H19+L19+P19</f>
        <v>98.52</v>
      </c>
    </row>
    <row r="20" customFormat="false" ht="21" hidden="false" customHeight="true" outlineLevel="0" collapsed="false">
      <c r="B20" s="6" t="n">
        <v>17</v>
      </c>
      <c r="C20" s="6" t="s">
        <v>25</v>
      </c>
      <c r="D20" s="9" t="s">
        <v>39</v>
      </c>
      <c r="E20" s="6" t="n">
        <v>666</v>
      </c>
      <c r="F20" s="6" t="n">
        <v>667</v>
      </c>
      <c r="G20" s="11" t="n">
        <v>99.8</v>
      </c>
      <c r="H20" s="11" t="n">
        <f aca="false">G20*0.3</f>
        <v>29.94</v>
      </c>
      <c r="I20" s="6" t="n">
        <v>664</v>
      </c>
      <c r="J20" s="6" t="n">
        <v>667</v>
      </c>
      <c r="K20" s="11" t="n">
        <v>99.5</v>
      </c>
      <c r="L20" s="11" t="n">
        <f aca="false">K20*0.2</f>
        <v>19.9</v>
      </c>
      <c r="M20" s="6" t="n">
        <v>667</v>
      </c>
      <c r="N20" s="6" t="n">
        <v>667</v>
      </c>
      <c r="O20" s="10" t="n">
        <f aca="false">M20/N20*100</f>
        <v>100</v>
      </c>
      <c r="P20" s="10" t="n">
        <f aca="false">O20*0.5</f>
        <v>50</v>
      </c>
      <c r="Q20" s="11" t="n">
        <f aca="false">H20+L20+P20</f>
        <v>99.84</v>
      </c>
    </row>
    <row r="21" customFormat="false" ht="22.5" hidden="false" customHeight="true" outlineLevel="0" collapsed="false">
      <c r="B21" s="6" t="n">
        <v>18</v>
      </c>
      <c r="C21" s="6" t="s">
        <v>25</v>
      </c>
      <c r="D21" s="9" t="s">
        <v>40</v>
      </c>
      <c r="E21" s="6" t="n">
        <v>594</v>
      </c>
      <c r="F21" s="6" t="n">
        <v>597</v>
      </c>
      <c r="G21" s="11" t="n">
        <v>99.2</v>
      </c>
      <c r="H21" s="11" t="n">
        <f aca="false">G21*0.3</f>
        <v>29.76</v>
      </c>
      <c r="I21" s="6" t="n">
        <v>581</v>
      </c>
      <c r="J21" s="6" t="n">
        <v>597</v>
      </c>
      <c r="K21" s="10" t="n">
        <f aca="false">I21/J21*100</f>
        <v>97.319932998325</v>
      </c>
      <c r="L21" s="10" t="n">
        <f aca="false">K21*0.2</f>
        <v>19.463986599665</v>
      </c>
      <c r="M21" s="6" t="n">
        <v>592</v>
      </c>
      <c r="N21" s="6" t="n">
        <v>597</v>
      </c>
      <c r="O21" s="11" t="n">
        <v>98.7</v>
      </c>
      <c r="P21" s="11" t="n">
        <f aca="false">O21*0.5</f>
        <v>49.35</v>
      </c>
      <c r="Q21" s="11" t="n">
        <f aca="false">H21+L21+P21</f>
        <v>98.573986599665</v>
      </c>
    </row>
    <row r="22" customFormat="false" ht="23.25" hidden="false" customHeight="true" outlineLevel="0" collapsed="false">
      <c r="B22" s="6" t="n">
        <v>19</v>
      </c>
      <c r="C22" s="6" t="s">
        <v>25</v>
      </c>
      <c r="D22" s="9" t="s">
        <v>41</v>
      </c>
      <c r="E22" s="6" t="n">
        <v>129</v>
      </c>
      <c r="F22" s="6" t="n">
        <v>130</v>
      </c>
      <c r="G22" s="11" t="n">
        <v>99</v>
      </c>
      <c r="H22" s="11" t="n">
        <f aca="false">G22*0.3</f>
        <v>29.7</v>
      </c>
      <c r="I22" s="6" t="n">
        <v>128</v>
      </c>
      <c r="J22" s="6" t="n">
        <v>130</v>
      </c>
      <c r="K22" s="11" t="n">
        <v>98.2</v>
      </c>
      <c r="L22" s="11" t="n">
        <f aca="false">K22*0.2</f>
        <v>19.64</v>
      </c>
      <c r="M22" s="6" t="n">
        <v>129</v>
      </c>
      <c r="N22" s="6" t="n">
        <v>130</v>
      </c>
      <c r="O22" s="11" t="n">
        <v>99</v>
      </c>
      <c r="P22" s="11" t="n">
        <f aca="false">O22*0.5</f>
        <v>49.5</v>
      </c>
      <c r="Q22" s="11" t="n">
        <f aca="false">H22+L22+P22</f>
        <v>98.84</v>
      </c>
    </row>
    <row r="23" customFormat="false" ht="22.5" hidden="false" customHeight="true" outlineLevel="0" collapsed="false">
      <c r="B23" s="6" t="n">
        <v>20</v>
      </c>
      <c r="C23" s="6" t="s">
        <v>25</v>
      </c>
      <c r="D23" s="9" t="s">
        <v>42</v>
      </c>
      <c r="E23" s="6" t="n">
        <v>697</v>
      </c>
      <c r="F23" s="6" t="n">
        <v>709</v>
      </c>
      <c r="G23" s="11" t="n">
        <v>98</v>
      </c>
      <c r="H23" s="11" t="n">
        <f aca="false">G23*0.3</f>
        <v>29.4</v>
      </c>
      <c r="I23" s="6" t="n">
        <v>701</v>
      </c>
      <c r="J23" s="6" t="n">
        <v>709</v>
      </c>
      <c r="K23" s="11" t="n">
        <v>98.7</v>
      </c>
      <c r="L23" s="11" t="n">
        <f aca="false">K23*0.2</f>
        <v>19.74</v>
      </c>
      <c r="M23" s="6" t="n">
        <v>705</v>
      </c>
      <c r="N23" s="6" t="n">
        <v>709</v>
      </c>
      <c r="O23" s="11" t="n">
        <v>99.2</v>
      </c>
      <c r="P23" s="11" t="n">
        <f aca="false">O23*0.5</f>
        <v>49.6</v>
      </c>
      <c r="Q23" s="11" t="n">
        <f aca="false">H23+L23+P23</f>
        <v>98.74</v>
      </c>
    </row>
    <row r="24" customFormat="false" ht="20.25" hidden="false" customHeight="true" outlineLevel="0" collapsed="false">
      <c r="B24" s="6" t="n">
        <v>21</v>
      </c>
      <c r="C24" s="6" t="s">
        <v>25</v>
      </c>
      <c r="D24" s="9" t="s">
        <v>43</v>
      </c>
      <c r="E24" s="6" t="n">
        <v>629</v>
      </c>
      <c r="F24" s="6" t="n">
        <v>629</v>
      </c>
      <c r="G24" s="10" t="n">
        <f aca="false">E24/F24*100</f>
        <v>100</v>
      </c>
      <c r="H24" s="10" t="n">
        <f aca="false">G24*0.3</f>
        <v>30</v>
      </c>
      <c r="I24" s="6" t="n">
        <v>629</v>
      </c>
      <c r="J24" s="6" t="n">
        <v>629</v>
      </c>
      <c r="K24" s="10" t="n">
        <f aca="false">I24/J24*100</f>
        <v>100</v>
      </c>
      <c r="L24" s="10" t="n">
        <f aca="false">K24*0.2</f>
        <v>20</v>
      </c>
      <c r="M24" s="6" t="n">
        <v>629</v>
      </c>
      <c r="N24" s="6" t="n">
        <v>629</v>
      </c>
      <c r="O24" s="10" t="n">
        <f aca="false">M24/N24*100</f>
        <v>100</v>
      </c>
      <c r="P24" s="10" t="n">
        <f aca="false">O24*0.5</f>
        <v>50</v>
      </c>
      <c r="Q24" s="10" t="n">
        <f aca="false">H24+L24+P24</f>
        <v>100</v>
      </c>
    </row>
    <row r="25" customFormat="false" ht="18.75" hidden="false" customHeight="true" outlineLevel="0" collapsed="false">
      <c r="B25" s="6" t="n">
        <v>22</v>
      </c>
      <c r="C25" s="6" t="s">
        <v>25</v>
      </c>
      <c r="D25" s="9" t="s">
        <v>44</v>
      </c>
      <c r="E25" s="6" t="n">
        <v>471</v>
      </c>
      <c r="F25" s="6" t="n">
        <v>474</v>
      </c>
      <c r="G25" s="10" t="n">
        <f aca="false">E25/F25*100</f>
        <v>99.3670886075949</v>
      </c>
      <c r="H25" s="10" t="n">
        <f aca="false">G25*0.3</f>
        <v>29.8101265822785</v>
      </c>
      <c r="I25" s="6" t="n">
        <v>470</v>
      </c>
      <c r="J25" s="6" t="n">
        <v>474</v>
      </c>
      <c r="K25" s="10" t="n">
        <f aca="false">I25/J25*100</f>
        <v>99.1561181434599</v>
      </c>
      <c r="L25" s="10" t="n">
        <f aca="false">K25*0.2</f>
        <v>19.831223628692</v>
      </c>
      <c r="M25" s="6" t="n">
        <v>473</v>
      </c>
      <c r="N25" s="6" t="n">
        <v>474</v>
      </c>
      <c r="O25" s="10" t="n">
        <f aca="false">M25/N25*100</f>
        <v>99.789029535865</v>
      </c>
      <c r="P25" s="10" t="n">
        <f aca="false">O25*0.5</f>
        <v>49.8945147679325</v>
      </c>
      <c r="Q25" s="10" t="n">
        <f aca="false">H25+L25+P25</f>
        <v>99.535864978903</v>
      </c>
    </row>
    <row r="26" customFormat="false" ht="21" hidden="false" customHeight="true" outlineLevel="0" collapsed="false">
      <c r="B26" s="6" t="n">
        <v>23</v>
      </c>
      <c r="C26" s="6" t="s">
        <v>25</v>
      </c>
      <c r="D26" s="9" t="s">
        <v>45</v>
      </c>
      <c r="E26" s="6" t="n">
        <v>80</v>
      </c>
      <c r="F26" s="6" t="n">
        <v>80</v>
      </c>
      <c r="G26" s="10" t="n">
        <f aca="false">E26/F26*100</f>
        <v>100</v>
      </c>
      <c r="H26" s="10" t="n">
        <f aca="false">G26*0.3</f>
        <v>30</v>
      </c>
      <c r="I26" s="6" t="n">
        <v>80</v>
      </c>
      <c r="J26" s="6" t="n">
        <v>80</v>
      </c>
      <c r="K26" s="10" t="n">
        <f aca="false">I26/J26*100</f>
        <v>100</v>
      </c>
      <c r="L26" s="10" t="n">
        <f aca="false">K26*0.2</f>
        <v>20</v>
      </c>
      <c r="M26" s="6" t="n">
        <v>80</v>
      </c>
      <c r="N26" s="6" t="n">
        <v>80</v>
      </c>
      <c r="O26" s="10" t="n">
        <f aca="false">M26/N26*100</f>
        <v>100</v>
      </c>
      <c r="P26" s="10" t="n">
        <f aca="false">O26*0.5</f>
        <v>50</v>
      </c>
      <c r="Q26" s="10" t="n">
        <f aca="false">H26+L26+P26</f>
        <v>100</v>
      </c>
    </row>
    <row r="27" customFormat="false" ht="21" hidden="false" customHeight="true" outlineLevel="0" collapsed="false">
      <c r="B27" s="6" t="n">
        <v>24</v>
      </c>
      <c r="C27" s="6" t="s">
        <v>25</v>
      </c>
      <c r="D27" s="9" t="s">
        <v>46</v>
      </c>
      <c r="E27" s="6" t="n">
        <v>203</v>
      </c>
      <c r="F27" s="6" t="n">
        <v>206</v>
      </c>
      <c r="G27" s="11" t="n">
        <v>98.5</v>
      </c>
      <c r="H27" s="11" t="n">
        <f aca="false">G27*0.3</f>
        <v>29.55</v>
      </c>
      <c r="I27" s="6" t="n">
        <v>202</v>
      </c>
      <c r="J27" s="6" t="n">
        <v>206</v>
      </c>
      <c r="K27" s="11" t="n">
        <v>97</v>
      </c>
      <c r="L27" s="11" t="n">
        <f aca="false">K27*0.2</f>
        <v>19.4</v>
      </c>
      <c r="M27" s="6" t="n">
        <v>204</v>
      </c>
      <c r="N27" s="6" t="n">
        <v>206</v>
      </c>
      <c r="O27" s="11" t="n">
        <v>99</v>
      </c>
      <c r="P27" s="11" t="n">
        <f aca="false">O27*0.5</f>
        <v>49.5</v>
      </c>
      <c r="Q27" s="11" t="n">
        <f aca="false">H27+L27+P27</f>
        <v>98.45</v>
      </c>
    </row>
    <row r="28" customFormat="false" ht="22.5" hidden="false" customHeight="true" outlineLevel="0" collapsed="false">
      <c r="B28" s="6" t="n">
        <v>25</v>
      </c>
      <c r="C28" s="6" t="s">
        <v>25</v>
      </c>
      <c r="D28" s="9" t="s">
        <v>47</v>
      </c>
      <c r="E28" s="6" t="n">
        <v>247</v>
      </c>
      <c r="F28" s="6" t="n">
        <v>253</v>
      </c>
      <c r="G28" s="11" t="n">
        <v>97.9</v>
      </c>
      <c r="H28" s="11" t="n">
        <f aca="false">G28*0.3</f>
        <v>29.37</v>
      </c>
      <c r="I28" s="6" t="n">
        <v>251</v>
      </c>
      <c r="J28" s="6" t="n">
        <v>253</v>
      </c>
      <c r="K28" s="11" t="n">
        <v>99.4</v>
      </c>
      <c r="L28" s="11" t="n">
        <f aca="false">K28*0.2</f>
        <v>19.88</v>
      </c>
      <c r="M28" s="6" t="n">
        <v>252</v>
      </c>
      <c r="N28" s="6" t="n">
        <v>253</v>
      </c>
      <c r="O28" s="11" t="n">
        <v>99.8</v>
      </c>
      <c r="P28" s="11" t="n">
        <f aca="false">O28*0.5</f>
        <v>49.9</v>
      </c>
      <c r="Q28" s="11" t="n">
        <f aca="false">H28+L28+P28</f>
        <v>99.15</v>
      </c>
    </row>
    <row r="29" customFormat="false" ht="20.25" hidden="false" customHeight="true" outlineLevel="0" collapsed="false">
      <c r="B29" s="6" t="n">
        <v>26</v>
      </c>
      <c r="C29" s="6" t="s">
        <v>25</v>
      </c>
      <c r="D29" s="9" t="s">
        <v>48</v>
      </c>
      <c r="E29" s="6" t="n">
        <v>247</v>
      </c>
      <c r="F29" s="6" t="n">
        <v>253</v>
      </c>
      <c r="G29" s="11" t="n">
        <v>97.9</v>
      </c>
      <c r="H29" s="11" t="n">
        <f aca="false">G29*0.3</f>
        <v>29.37</v>
      </c>
      <c r="I29" s="6" t="n">
        <v>245</v>
      </c>
      <c r="J29" s="6" t="n">
        <v>253</v>
      </c>
      <c r="K29" s="11" t="n">
        <v>97.2</v>
      </c>
      <c r="L29" s="11" t="n">
        <f aca="false">K29*0.2</f>
        <v>19.44</v>
      </c>
      <c r="M29" s="6" t="n">
        <v>250</v>
      </c>
      <c r="N29" s="6" t="n">
        <v>253</v>
      </c>
      <c r="O29" s="11" t="n">
        <v>98.9</v>
      </c>
      <c r="P29" s="11" t="n">
        <f aca="false">O29*0.5</f>
        <v>49.45</v>
      </c>
      <c r="Q29" s="11" t="n">
        <f aca="false">H29+L29+P29</f>
        <v>98.26</v>
      </c>
    </row>
    <row r="30" customFormat="false" ht="22.5" hidden="false" customHeight="true" outlineLevel="0" collapsed="false">
      <c r="B30" s="6" t="n">
        <v>27</v>
      </c>
      <c r="C30" s="6" t="s">
        <v>25</v>
      </c>
      <c r="D30" s="9" t="s">
        <v>49</v>
      </c>
      <c r="E30" s="6" t="n">
        <v>639</v>
      </c>
      <c r="F30" s="6" t="n">
        <v>639</v>
      </c>
      <c r="G30" s="10" t="n">
        <f aca="false">E30/F30*100</f>
        <v>100</v>
      </c>
      <c r="H30" s="10" t="n">
        <f aca="false">G30*0.3</f>
        <v>30</v>
      </c>
      <c r="I30" s="6" t="n">
        <v>637</v>
      </c>
      <c r="J30" s="6" t="n">
        <v>639</v>
      </c>
      <c r="K30" s="11" t="n">
        <v>99.8</v>
      </c>
      <c r="L30" s="11" t="n">
        <f aca="false">K30*0.2</f>
        <v>19.96</v>
      </c>
      <c r="M30" s="6" t="n">
        <v>639</v>
      </c>
      <c r="N30" s="6" t="n">
        <v>639</v>
      </c>
      <c r="O30" s="10" t="n">
        <f aca="false">M30/N30*100</f>
        <v>100</v>
      </c>
      <c r="P30" s="10" t="n">
        <f aca="false">O30*0.5</f>
        <v>50</v>
      </c>
      <c r="Q30" s="11" t="n">
        <f aca="false">H30+L30+P30</f>
        <v>99.96</v>
      </c>
    </row>
    <row r="31" customFormat="false" ht="21" hidden="false" customHeight="true" outlineLevel="0" collapsed="false">
      <c r="B31" s="6" t="n">
        <v>28</v>
      </c>
      <c r="C31" s="6" t="s">
        <v>50</v>
      </c>
      <c r="D31" s="9" t="s">
        <v>51</v>
      </c>
      <c r="E31" s="6" t="n">
        <v>198</v>
      </c>
      <c r="F31" s="6" t="n">
        <v>198</v>
      </c>
      <c r="G31" s="10" t="n">
        <f aca="false">E31/F31*100</f>
        <v>100</v>
      </c>
      <c r="H31" s="10" t="n">
        <f aca="false">G31*0.3</f>
        <v>30</v>
      </c>
      <c r="I31" s="6" t="n">
        <v>198</v>
      </c>
      <c r="J31" s="6" t="n">
        <v>198</v>
      </c>
      <c r="K31" s="10" t="n">
        <f aca="false">I31/J31*100</f>
        <v>100</v>
      </c>
      <c r="L31" s="10" t="n">
        <f aca="false">K31*0.2</f>
        <v>20</v>
      </c>
      <c r="M31" s="6" t="n">
        <v>198</v>
      </c>
      <c r="N31" s="6" t="n">
        <v>198</v>
      </c>
      <c r="O31" s="10" t="n">
        <f aca="false">M31/N31*100</f>
        <v>100</v>
      </c>
      <c r="P31" s="10" t="n">
        <f aca="false">O31*0.5</f>
        <v>50</v>
      </c>
      <c r="Q31" s="10" t="n">
        <f aca="false">H31+L31+P31</f>
        <v>100</v>
      </c>
    </row>
    <row r="32" customFormat="false" ht="18" hidden="false" customHeight="true" outlineLevel="0" collapsed="false">
      <c r="B32" s="6" t="n">
        <v>29</v>
      </c>
      <c r="C32" s="6" t="s">
        <v>50</v>
      </c>
      <c r="D32" s="9" t="s">
        <v>52</v>
      </c>
      <c r="E32" s="6" t="n">
        <v>291</v>
      </c>
      <c r="F32" s="6" t="n">
        <v>293</v>
      </c>
      <c r="G32" s="10" t="n">
        <v>99.2</v>
      </c>
      <c r="H32" s="10" t="n">
        <f aca="false">G32*0.3</f>
        <v>29.76</v>
      </c>
      <c r="I32" s="6" t="n">
        <v>293</v>
      </c>
      <c r="J32" s="6" t="n">
        <v>293</v>
      </c>
      <c r="K32" s="10" t="n">
        <f aca="false">I32/J32*100</f>
        <v>100</v>
      </c>
      <c r="L32" s="10" t="n">
        <f aca="false">K32*0.2</f>
        <v>20</v>
      </c>
      <c r="M32" s="6" t="n">
        <v>293</v>
      </c>
      <c r="N32" s="6" t="n">
        <v>293</v>
      </c>
      <c r="O32" s="10" t="n">
        <f aca="false">M32/N32*100</f>
        <v>100</v>
      </c>
      <c r="P32" s="10" t="n">
        <f aca="false">O32*0.5</f>
        <v>50</v>
      </c>
      <c r="Q32" s="10" t="n">
        <f aca="false">H32+L32+P32</f>
        <v>99.76</v>
      </c>
    </row>
    <row r="33" customFormat="false" ht="20.25" hidden="false" customHeight="true" outlineLevel="0" collapsed="false">
      <c r="B33" s="6" t="n">
        <v>30</v>
      </c>
      <c r="C33" s="6" t="s">
        <v>53</v>
      </c>
      <c r="D33" s="9" t="s">
        <v>54</v>
      </c>
      <c r="E33" s="6" t="n">
        <v>427</v>
      </c>
      <c r="F33" s="6" t="n">
        <v>428</v>
      </c>
      <c r="G33" s="11" t="n">
        <v>99.6</v>
      </c>
      <c r="H33" s="11" t="n">
        <f aca="false">G33*0.3</f>
        <v>29.88</v>
      </c>
      <c r="I33" s="6" t="n">
        <v>426</v>
      </c>
      <c r="J33" s="6" t="n">
        <v>428</v>
      </c>
      <c r="K33" s="11" t="n">
        <v>99.1</v>
      </c>
      <c r="L33" s="11" t="n">
        <f aca="false">K33*0.2</f>
        <v>19.82</v>
      </c>
      <c r="M33" s="6" t="n">
        <v>426</v>
      </c>
      <c r="N33" s="6" t="n">
        <v>428</v>
      </c>
      <c r="O33" s="11" t="n">
        <v>99.1</v>
      </c>
      <c r="P33" s="11" t="n">
        <f aca="false">O33*0.5</f>
        <v>49.55</v>
      </c>
      <c r="Q33" s="11" t="n">
        <f aca="false">H33+L33+P33</f>
        <v>99.25</v>
      </c>
    </row>
    <row r="34" customFormat="false" ht="18.75" hidden="false" customHeight="true" outlineLevel="0" collapsed="false">
      <c r="B34" s="6" t="n">
        <v>31</v>
      </c>
      <c r="C34" s="6" t="s">
        <v>53</v>
      </c>
      <c r="D34" s="9" t="s">
        <v>55</v>
      </c>
      <c r="E34" s="6" t="n">
        <v>644</v>
      </c>
      <c r="F34" s="6" t="n">
        <v>647</v>
      </c>
      <c r="G34" s="11" t="n">
        <v>99.1</v>
      </c>
      <c r="H34" s="11" t="n">
        <f aca="false">G34*0.3</f>
        <v>29.73</v>
      </c>
      <c r="I34" s="6" t="n">
        <v>638</v>
      </c>
      <c r="J34" s="6" t="n">
        <v>647</v>
      </c>
      <c r="K34" s="10" t="n">
        <f aca="false">I34/J34*100</f>
        <v>98.6089644513138</v>
      </c>
      <c r="L34" s="10" t="n">
        <f aca="false">K34*0.2</f>
        <v>19.7217928902628</v>
      </c>
      <c r="M34" s="6" t="n">
        <v>644</v>
      </c>
      <c r="N34" s="6" t="n">
        <v>647</v>
      </c>
      <c r="O34" s="11" t="n">
        <v>99.1</v>
      </c>
      <c r="P34" s="11" t="n">
        <f aca="false">O34*0.5</f>
        <v>49.55</v>
      </c>
      <c r="Q34" s="11" t="n">
        <f aca="false">H34+L34+P34</f>
        <v>99.0017928902627</v>
      </c>
    </row>
    <row r="35" customFormat="false" ht="23.25" hidden="false" customHeight="true" outlineLevel="0" collapsed="false">
      <c r="B35" s="6" t="n">
        <v>32</v>
      </c>
      <c r="C35" s="6" t="s">
        <v>56</v>
      </c>
      <c r="D35" s="9" t="s">
        <v>57</v>
      </c>
      <c r="E35" s="6" t="n">
        <v>113</v>
      </c>
      <c r="F35" s="6" t="n">
        <v>114</v>
      </c>
      <c r="G35" s="11" t="n">
        <v>99</v>
      </c>
      <c r="H35" s="11" t="n">
        <f aca="false">G35*0.3</f>
        <v>29.7</v>
      </c>
      <c r="I35" s="6" t="n">
        <v>111</v>
      </c>
      <c r="J35" s="6" t="n">
        <v>114</v>
      </c>
      <c r="K35" s="11" t="n">
        <v>96.9</v>
      </c>
      <c r="L35" s="11" t="n">
        <f aca="false">K35*0.2</f>
        <v>19.38</v>
      </c>
      <c r="M35" s="6" t="n">
        <v>112</v>
      </c>
      <c r="N35" s="6" t="n">
        <v>114</v>
      </c>
      <c r="O35" s="11" t="n">
        <v>98.1</v>
      </c>
      <c r="P35" s="11" t="n">
        <f aca="false">O35*0.5</f>
        <v>49.05</v>
      </c>
      <c r="Q35" s="11" t="n">
        <f aca="false">H35+L35+P35</f>
        <v>98.13</v>
      </c>
    </row>
    <row r="36" customFormat="false" ht="21" hidden="false" customHeight="true" outlineLevel="0" collapsed="false">
      <c r="B36" s="6" t="n">
        <v>33</v>
      </c>
      <c r="C36" s="6" t="s">
        <v>58</v>
      </c>
      <c r="D36" s="9" t="s">
        <v>59</v>
      </c>
      <c r="E36" s="6" t="n">
        <v>302</v>
      </c>
      <c r="F36" s="6" t="n">
        <v>302</v>
      </c>
      <c r="G36" s="10" t="n">
        <f aca="false">E36/F36*100</f>
        <v>100</v>
      </c>
      <c r="H36" s="10" t="n">
        <f aca="false">G36*0.3</f>
        <v>30</v>
      </c>
      <c r="I36" s="6" t="n">
        <v>300</v>
      </c>
      <c r="J36" s="6" t="n">
        <v>302</v>
      </c>
      <c r="K36" s="11" t="n">
        <v>99.5</v>
      </c>
      <c r="L36" s="11" t="n">
        <f aca="false">K36*0.2</f>
        <v>19.9</v>
      </c>
      <c r="M36" s="6" t="n">
        <v>301</v>
      </c>
      <c r="N36" s="6" t="n">
        <v>302</v>
      </c>
      <c r="O36" s="11" t="n">
        <v>99.8</v>
      </c>
      <c r="P36" s="11" t="n">
        <f aca="false">O36*0.5</f>
        <v>49.9</v>
      </c>
      <c r="Q36" s="11" t="n">
        <f aca="false">H36+L36+P36</f>
        <v>99.8</v>
      </c>
    </row>
    <row r="37" customFormat="false" ht="21" hidden="false" customHeight="true" outlineLevel="0" collapsed="false">
      <c r="B37" s="6" t="n">
        <v>34</v>
      </c>
      <c r="C37" s="6" t="s">
        <v>60</v>
      </c>
      <c r="D37" s="9" t="s">
        <v>61</v>
      </c>
      <c r="E37" s="6" t="n">
        <v>130</v>
      </c>
      <c r="F37" s="6" t="n">
        <v>130</v>
      </c>
      <c r="G37" s="10" t="n">
        <f aca="false">E37/F37*100</f>
        <v>100</v>
      </c>
      <c r="H37" s="10" t="n">
        <f aca="false">G37*0.3</f>
        <v>30</v>
      </c>
      <c r="I37" s="6" t="n">
        <v>129</v>
      </c>
      <c r="J37" s="6" t="n">
        <v>130</v>
      </c>
      <c r="K37" s="11" t="n">
        <v>99</v>
      </c>
      <c r="L37" s="11" t="n">
        <f aca="false">K37*0.2</f>
        <v>19.8</v>
      </c>
      <c r="M37" s="6" t="n">
        <v>129</v>
      </c>
      <c r="N37" s="6" t="n">
        <v>130</v>
      </c>
      <c r="O37" s="11" t="n">
        <v>99</v>
      </c>
      <c r="P37" s="11" t="n">
        <f aca="false">O37*0.5</f>
        <v>49.5</v>
      </c>
      <c r="Q37" s="11" t="n">
        <f aca="false">H37+L37+P37</f>
        <v>99.3</v>
      </c>
    </row>
    <row r="38" customFormat="false" ht="22.5" hidden="false" customHeight="true" outlineLevel="0" collapsed="false">
      <c r="B38" s="6" t="n">
        <v>35</v>
      </c>
      <c r="C38" s="6" t="s">
        <v>62</v>
      </c>
      <c r="D38" s="9" t="s">
        <v>63</v>
      </c>
      <c r="E38" s="6" t="n">
        <v>132</v>
      </c>
      <c r="F38" s="6" t="n">
        <v>132</v>
      </c>
      <c r="G38" s="10" t="n">
        <f aca="false">E38/F38*100</f>
        <v>100</v>
      </c>
      <c r="H38" s="10" t="n">
        <f aca="false">G38*0.3</f>
        <v>30</v>
      </c>
      <c r="I38" s="6" t="n">
        <v>132</v>
      </c>
      <c r="J38" s="6" t="n">
        <v>132</v>
      </c>
      <c r="K38" s="10" t="n">
        <f aca="false">I38/J38*100</f>
        <v>100</v>
      </c>
      <c r="L38" s="10" t="n">
        <f aca="false">K38*0.2</f>
        <v>20</v>
      </c>
      <c r="M38" s="6" t="n">
        <v>131</v>
      </c>
      <c r="N38" s="6" t="n">
        <v>132</v>
      </c>
      <c r="O38" s="11" t="n">
        <v>99</v>
      </c>
      <c r="P38" s="11" t="n">
        <f aca="false">O38*0.5</f>
        <v>49.5</v>
      </c>
      <c r="Q38" s="11" t="n">
        <f aca="false">H38+L38+P38</f>
        <v>99.5</v>
      </c>
    </row>
    <row r="39" customFormat="false" ht="21" hidden="false" customHeight="true" outlineLevel="0" collapsed="false">
      <c r="B39" s="6" t="n">
        <v>36</v>
      </c>
      <c r="C39" s="6" t="s">
        <v>64</v>
      </c>
      <c r="D39" s="9" t="s">
        <v>65</v>
      </c>
      <c r="E39" s="6" t="n">
        <v>20</v>
      </c>
      <c r="F39" s="6" t="n">
        <v>21</v>
      </c>
      <c r="G39" s="10" t="n">
        <f aca="false">E39/F39*100</f>
        <v>95.2380952380952</v>
      </c>
      <c r="H39" s="10" t="n">
        <f aca="false">G39*0.3</f>
        <v>28.5714285714286</v>
      </c>
      <c r="I39" s="6" t="n">
        <v>20</v>
      </c>
      <c r="J39" s="6" t="n">
        <v>21</v>
      </c>
      <c r="K39" s="11" t="n">
        <v>95</v>
      </c>
      <c r="L39" s="11" t="n">
        <f aca="false">K39*0.2</f>
        <v>19</v>
      </c>
      <c r="M39" s="6" t="n">
        <v>20</v>
      </c>
      <c r="N39" s="6" t="n">
        <v>21</v>
      </c>
      <c r="O39" s="11" t="n">
        <v>95</v>
      </c>
      <c r="P39" s="11" t="n">
        <f aca="false">O39*0.5</f>
        <v>47.5</v>
      </c>
      <c r="Q39" s="11" t="n">
        <f aca="false">H39+L39+P39</f>
        <v>95.0714285714286</v>
      </c>
    </row>
    <row r="40" customFormat="false" ht="23.25" hidden="false" customHeight="true" outlineLevel="0" collapsed="false">
      <c r="B40" s="6" t="n">
        <v>37</v>
      </c>
      <c r="C40" s="6" t="s">
        <v>66</v>
      </c>
      <c r="D40" s="9" t="s">
        <v>67</v>
      </c>
      <c r="E40" s="6" t="n">
        <v>264</v>
      </c>
      <c r="F40" s="6" t="n">
        <v>269</v>
      </c>
      <c r="G40" s="10" t="n">
        <v>97.9</v>
      </c>
      <c r="H40" s="10" t="n">
        <f aca="false">G40*0.3</f>
        <v>29.37</v>
      </c>
      <c r="I40" s="6" t="n">
        <v>265</v>
      </c>
      <c r="J40" s="6" t="n">
        <v>269</v>
      </c>
      <c r="K40" s="11" t="n">
        <v>98.4</v>
      </c>
      <c r="L40" s="11" t="n">
        <f aca="false">K40*0.2</f>
        <v>19.68</v>
      </c>
      <c r="M40" s="6" t="n">
        <v>266</v>
      </c>
      <c r="N40" s="6" t="n">
        <v>269</v>
      </c>
      <c r="O40" s="10" t="n">
        <f aca="false">M40/N40*100</f>
        <v>98.8847583643123</v>
      </c>
      <c r="P40" s="10" t="n">
        <f aca="false">O40*0.5</f>
        <v>49.4423791821561</v>
      </c>
      <c r="Q40" s="11" t="n">
        <f aca="false">H40+L40+P40</f>
        <v>98.4923791821561</v>
      </c>
    </row>
    <row r="41" customFormat="false" ht="20.25" hidden="false" customHeight="true" outlineLevel="0" collapsed="false">
      <c r="B41" s="6" t="n">
        <v>38</v>
      </c>
      <c r="C41" s="6" t="s">
        <v>68</v>
      </c>
      <c r="D41" s="9" t="s">
        <v>69</v>
      </c>
      <c r="E41" s="6" t="n">
        <v>112</v>
      </c>
      <c r="F41" s="6" t="n">
        <v>112</v>
      </c>
      <c r="G41" s="10" t="n">
        <f aca="false">E41/F41*100</f>
        <v>100</v>
      </c>
      <c r="H41" s="10" t="n">
        <f aca="false">G41*0.3</f>
        <v>30</v>
      </c>
      <c r="I41" s="6" t="n">
        <v>110</v>
      </c>
      <c r="J41" s="6" t="n">
        <v>112</v>
      </c>
      <c r="K41" s="11" t="n">
        <v>98.1</v>
      </c>
      <c r="L41" s="11" t="n">
        <f aca="false">K41*0.2</f>
        <v>19.62</v>
      </c>
      <c r="M41" s="6" t="n">
        <v>112</v>
      </c>
      <c r="N41" s="6" t="n">
        <v>112</v>
      </c>
      <c r="O41" s="10" t="n">
        <f aca="false">M41/N41*100</f>
        <v>100</v>
      </c>
      <c r="P41" s="10" t="n">
        <f aca="false">O41*0.5</f>
        <v>50</v>
      </c>
      <c r="Q41" s="11" t="n">
        <f aca="false">H41+L41+P41</f>
        <v>99.62</v>
      </c>
    </row>
    <row r="42" customFormat="false" ht="23.25" hidden="false" customHeight="true" outlineLevel="0" collapsed="false">
      <c r="B42" s="6" t="n">
        <v>39</v>
      </c>
      <c r="C42" s="6" t="s">
        <v>70</v>
      </c>
      <c r="D42" s="9" t="s">
        <v>71</v>
      </c>
      <c r="E42" s="6" t="n">
        <v>104</v>
      </c>
      <c r="F42" s="6" t="n">
        <v>105</v>
      </c>
      <c r="G42" s="10" t="n">
        <f aca="false">E42/F42*100</f>
        <v>99.0476190476191</v>
      </c>
      <c r="H42" s="10" t="n">
        <f aca="false">G42*0.3</f>
        <v>29.7142857142857</v>
      </c>
      <c r="I42" s="6" t="n">
        <v>93</v>
      </c>
      <c r="J42" s="6" t="n">
        <v>105</v>
      </c>
      <c r="K42" s="10" t="n">
        <f aca="false">I42/J42*100</f>
        <v>88.5714285714286</v>
      </c>
      <c r="L42" s="10" t="n">
        <f aca="false">K42*0.2</f>
        <v>17.7142857142857</v>
      </c>
      <c r="M42" s="6" t="n">
        <v>100</v>
      </c>
      <c r="N42" s="6" t="n">
        <v>105</v>
      </c>
      <c r="O42" s="10" t="n">
        <f aca="false">M42/N42*100</f>
        <v>95.2380952380952</v>
      </c>
      <c r="P42" s="10" t="n">
        <f aca="false">O42*0.5</f>
        <v>47.6190476190476</v>
      </c>
      <c r="Q42" s="10" t="n">
        <f aca="false">H42+L42+P42</f>
        <v>95.047619047619</v>
      </c>
    </row>
    <row r="43" customFormat="false" ht="21.75" hidden="false" customHeight="true" outlineLevel="0" collapsed="false">
      <c r="B43" s="6" t="n">
        <v>40</v>
      </c>
      <c r="C43" s="6" t="s">
        <v>72</v>
      </c>
      <c r="D43" s="9" t="s">
        <v>73</v>
      </c>
      <c r="E43" s="6" t="n">
        <v>634</v>
      </c>
      <c r="F43" s="6" t="n">
        <v>638</v>
      </c>
      <c r="G43" s="11" t="n">
        <v>99</v>
      </c>
      <c r="H43" s="11" t="n">
        <f aca="false">G43*0.3</f>
        <v>29.7</v>
      </c>
      <c r="I43" s="6" t="n">
        <v>631</v>
      </c>
      <c r="J43" s="6" t="n">
        <v>638</v>
      </c>
      <c r="K43" s="11" t="n">
        <v>98.4</v>
      </c>
      <c r="L43" s="11" t="n">
        <f aca="false">K43*0.2</f>
        <v>19.68</v>
      </c>
      <c r="M43" s="6" t="n">
        <v>635</v>
      </c>
      <c r="N43" s="6" t="n">
        <v>638</v>
      </c>
      <c r="O43" s="11" t="n">
        <v>99.3</v>
      </c>
      <c r="P43" s="11" t="n">
        <f aca="false">O43*0.5</f>
        <v>49.65</v>
      </c>
      <c r="Q43" s="11" t="n">
        <f aca="false">H43+L43+P43</f>
        <v>99.03</v>
      </c>
    </row>
    <row r="44" customFormat="false" ht="21" hidden="false" customHeight="true" outlineLevel="0" collapsed="false">
      <c r="B44" s="6" t="n">
        <v>41</v>
      </c>
      <c r="C44" s="6" t="s">
        <v>74</v>
      </c>
      <c r="D44" s="9" t="s">
        <v>75</v>
      </c>
      <c r="E44" s="6" t="n">
        <v>81</v>
      </c>
      <c r="F44" s="6" t="n">
        <v>82</v>
      </c>
      <c r="G44" s="11" t="n">
        <v>99</v>
      </c>
      <c r="H44" s="11" t="n">
        <f aca="false">G44*0.3</f>
        <v>29.7</v>
      </c>
      <c r="I44" s="6" t="n">
        <v>80</v>
      </c>
      <c r="J44" s="6" t="n">
        <v>82</v>
      </c>
      <c r="K44" s="11" t="n">
        <v>97.9</v>
      </c>
      <c r="L44" s="11" t="n">
        <f aca="false">K44*0.2</f>
        <v>19.58</v>
      </c>
      <c r="M44" s="6" t="n">
        <v>81</v>
      </c>
      <c r="N44" s="6" t="n">
        <v>82</v>
      </c>
      <c r="O44" s="11" t="n">
        <v>99</v>
      </c>
      <c r="P44" s="11" t="n">
        <f aca="false">O44*0.5</f>
        <v>49.5</v>
      </c>
      <c r="Q44" s="11" t="n">
        <f aca="false">H44+L44+P44</f>
        <v>98.78</v>
      </c>
    </row>
    <row r="45" customFormat="false" ht="22.5" hidden="false" customHeight="true" outlineLevel="0" collapsed="false">
      <c r="B45" s="6" t="n">
        <v>42</v>
      </c>
      <c r="C45" s="6" t="s">
        <v>76</v>
      </c>
      <c r="D45" s="9" t="s">
        <v>77</v>
      </c>
      <c r="E45" s="6" t="n">
        <v>110</v>
      </c>
      <c r="F45" s="6" t="n">
        <v>110</v>
      </c>
      <c r="G45" s="10" t="n">
        <f aca="false">E45/F45*100</f>
        <v>100</v>
      </c>
      <c r="H45" s="10" t="n">
        <f aca="false">G45*0.3</f>
        <v>30</v>
      </c>
      <c r="I45" s="6" t="n">
        <v>109</v>
      </c>
      <c r="J45" s="6" t="n">
        <v>110</v>
      </c>
      <c r="K45" s="10" t="n">
        <f aca="false">I45/J45*100</f>
        <v>99.0909090909091</v>
      </c>
      <c r="L45" s="10" t="n">
        <f aca="false">K45*0.2</f>
        <v>19.8181818181818</v>
      </c>
      <c r="M45" s="6" t="n">
        <v>110</v>
      </c>
      <c r="N45" s="6" t="n">
        <v>110</v>
      </c>
      <c r="O45" s="10" t="n">
        <f aca="false">M45/N45*100</f>
        <v>100</v>
      </c>
      <c r="P45" s="10" t="n">
        <f aca="false">O45*0.5</f>
        <v>50</v>
      </c>
      <c r="Q45" s="10" t="n">
        <f aca="false">H45+L45+P45</f>
        <v>99.8181818181818</v>
      </c>
    </row>
    <row r="46" customFormat="false" ht="22.5" hidden="false" customHeight="true" outlineLevel="0" collapsed="false">
      <c r="B46" s="6" t="n">
        <v>43</v>
      </c>
      <c r="C46" s="6" t="s">
        <v>78</v>
      </c>
      <c r="D46" s="9" t="s">
        <v>297</v>
      </c>
      <c r="E46" s="6" t="n">
        <v>693</v>
      </c>
      <c r="F46" s="6" t="n">
        <v>694</v>
      </c>
      <c r="G46" s="11" t="n">
        <v>99.99</v>
      </c>
      <c r="H46" s="11" t="n">
        <f aca="false">G46*0.3</f>
        <v>29.997</v>
      </c>
      <c r="I46" s="6" t="n">
        <v>692</v>
      </c>
      <c r="J46" s="6" t="n">
        <v>694</v>
      </c>
      <c r="K46" s="11" t="n">
        <v>99.99</v>
      </c>
      <c r="L46" s="11" t="n">
        <f aca="false">K46*0.2</f>
        <v>19.998</v>
      </c>
      <c r="M46" s="6" t="n">
        <v>693</v>
      </c>
      <c r="N46" s="6" t="n">
        <v>694</v>
      </c>
      <c r="O46" s="11" t="n">
        <v>99.99</v>
      </c>
      <c r="P46" s="11" t="n">
        <f aca="false">O46*0.5</f>
        <v>49.995</v>
      </c>
      <c r="Q46" s="11" t="n">
        <f aca="false">H46+L46+P46</f>
        <v>99.99</v>
      </c>
    </row>
    <row r="47" customFormat="false" ht="24.75" hidden="false" customHeight="true" outlineLevel="0" collapsed="false">
      <c r="B47" s="6" t="n">
        <v>44</v>
      </c>
      <c r="C47" s="6" t="s">
        <v>80</v>
      </c>
      <c r="D47" s="9" t="s">
        <v>81</v>
      </c>
      <c r="E47" s="6" t="n">
        <v>63</v>
      </c>
      <c r="F47" s="6" t="n">
        <v>65</v>
      </c>
      <c r="G47" s="11" t="n">
        <v>97</v>
      </c>
      <c r="H47" s="11" t="n">
        <f aca="false">G47*0.3</f>
        <v>29.1</v>
      </c>
      <c r="I47" s="6" t="n">
        <v>63</v>
      </c>
      <c r="J47" s="6" t="n">
        <v>65</v>
      </c>
      <c r="K47" s="11" t="n">
        <v>97</v>
      </c>
      <c r="L47" s="11" t="n">
        <f aca="false">K47*0.2</f>
        <v>19.4</v>
      </c>
      <c r="M47" s="6" t="n">
        <v>63</v>
      </c>
      <c r="N47" s="6" t="n">
        <v>65</v>
      </c>
      <c r="O47" s="11" t="n">
        <v>97</v>
      </c>
      <c r="P47" s="11" t="n">
        <f aca="false">O47*0.5</f>
        <v>48.5</v>
      </c>
      <c r="Q47" s="11" t="n">
        <f aca="false">H47+L47+P47</f>
        <v>97</v>
      </c>
    </row>
    <row r="48" customFormat="false" ht="23.25" hidden="false" customHeight="true" outlineLevel="0" collapsed="false">
      <c r="B48" s="6" t="n">
        <v>45</v>
      </c>
      <c r="C48" s="6" t="s">
        <v>82</v>
      </c>
      <c r="D48" s="9" t="s">
        <v>83</v>
      </c>
      <c r="E48" s="6" t="n">
        <v>91</v>
      </c>
      <c r="F48" s="6" t="n">
        <v>93</v>
      </c>
      <c r="G48" s="11" t="n">
        <v>98.1</v>
      </c>
      <c r="H48" s="11" t="n">
        <f aca="false">G48*0.3</f>
        <v>29.43</v>
      </c>
      <c r="I48" s="6" t="n">
        <v>92</v>
      </c>
      <c r="J48" s="6" t="n">
        <v>93</v>
      </c>
      <c r="K48" s="10" t="n">
        <f aca="false">I48/J48*100</f>
        <v>98.9247311827957</v>
      </c>
      <c r="L48" s="10" t="n">
        <f aca="false">K48*0.2</f>
        <v>19.7849462365591</v>
      </c>
      <c r="M48" s="6" t="n">
        <v>92</v>
      </c>
      <c r="N48" s="6" t="n">
        <v>93</v>
      </c>
      <c r="O48" s="10" t="n">
        <f aca="false">M48/N48*100</f>
        <v>98.9247311827957</v>
      </c>
      <c r="P48" s="10" t="n">
        <f aca="false">O48*0.5</f>
        <v>49.4623655913979</v>
      </c>
      <c r="Q48" s="11" t="n">
        <f aca="false">H48+L48+P48</f>
        <v>98.677311827957</v>
      </c>
    </row>
    <row r="49" customFormat="false" ht="21" hidden="false" customHeight="true" outlineLevel="0" collapsed="false">
      <c r="B49" s="6" t="n">
        <v>46</v>
      </c>
      <c r="C49" s="6" t="s">
        <v>84</v>
      </c>
      <c r="D49" s="9" t="s">
        <v>85</v>
      </c>
      <c r="E49" s="6" t="n">
        <v>407</v>
      </c>
      <c r="F49" s="6" t="n">
        <v>407</v>
      </c>
      <c r="G49" s="10" t="n">
        <f aca="false">E49/F49*100</f>
        <v>100</v>
      </c>
      <c r="H49" s="10" t="n">
        <f aca="false">G49*0.3</f>
        <v>30</v>
      </c>
      <c r="I49" s="6" t="n">
        <v>407</v>
      </c>
      <c r="J49" s="6" t="n">
        <v>407</v>
      </c>
      <c r="K49" s="10" t="n">
        <f aca="false">I49/J49*100</f>
        <v>100</v>
      </c>
      <c r="L49" s="10" t="n">
        <f aca="false">K49*0.2</f>
        <v>20</v>
      </c>
      <c r="M49" s="6" t="n">
        <v>406</v>
      </c>
      <c r="N49" s="6" t="n">
        <v>407</v>
      </c>
      <c r="O49" s="11" t="n">
        <v>99.9</v>
      </c>
      <c r="P49" s="11" t="n">
        <f aca="false">O49*0.5</f>
        <v>49.95</v>
      </c>
      <c r="Q49" s="11" t="n">
        <f aca="false">H49+L49+P49</f>
        <v>99.95</v>
      </c>
    </row>
    <row r="50" customFormat="false" ht="20.25" hidden="false" customHeight="true" outlineLevel="0" collapsed="false">
      <c r="B50" s="6" t="n">
        <v>47</v>
      </c>
      <c r="C50" s="6" t="s">
        <v>86</v>
      </c>
      <c r="D50" s="9" t="s">
        <v>87</v>
      </c>
      <c r="E50" s="6" t="n">
        <v>72</v>
      </c>
      <c r="F50" s="6" t="n">
        <v>77</v>
      </c>
      <c r="G50" s="11" t="n">
        <v>92.7</v>
      </c>
      <c r="H50" s="11" t="n">
        <f aca="false">G50*0.3</f>
        <v>27.81</v>
      </c>
      <c r="I50" s="6" t="n">
        <v>73</v>
      </c>
      <c r="J50" s="6" t="n">
        <v>78</v>
      </c>
      <c r="K50" s="10" t="n">
        <f aca="false">I50/J50*100</f>
        <v>93.5897435897436</v>
      </c>
      <c r="L50" s="10" t="n">
        <f aca="false">K50*0.2</f>
        <v>18.7179487179487</v>
      </c>
      <c r="M50" s="6" t="n">
        <v>76</v>
      </c>
      <c r="N50" s="6" t="n">
        <v>78</v>
      </c>
      <c r="O50" s="10" t="n">
        <f aca="false">M50/N50*100</f>
        <v>97.4358974358974</v>
      </c>
      <c r="P50" s="10" t="n">
        <f aca="false">O50*0.5</f>
        <v>48.7179487179487</v>
      </c>
      <c r="Q50" s="11" t="n">
        <f aca="false">H50+L50+P50</f>
        <v>95.2458974358974</v>
      </c>
    </row>
    <row r="51" customFormat="false" ht="22.5" hidden="false" customHeight="true" outlineLevel="0" collapsed="false">
      <c r="B51" s="6" t="n">
        <v>48</v>
      </c>
      <c r="C51" s="6" t="s">
        <v>88</v>
      </c>
      <c r="D51" s="9" t="s">
        <v>89</v>
      </c>
      <c r="E51" s="6" t="n">
        <v>117</v>
      </c>
      <c r="F51" s="6" t="n">
        <v>117</v>
      </c>
      <c r="G51" s="10" t="n">
        <f aca="false">E51/F51*100</f>
        <v>100</v>
      </c>
      <c r="H51" s="10" t="n">
        <f aca="false">G51*0.3</f>
        <v>30</v>
      </c>
      <c r="I51" s="6" t="n">
        <v>117</v>
      </c>
      <c r="J51" s="6" t="n">
        <v>117</v>
      </c>
      <c r="K51" s="10" t="n">
        <f aca="false">I51/J51*100</f>
        <v>100</v>
      </c>
      <c r="L51" s="10" t="n">
        <f aca="false">K51*0.2</f>
        <v>20</v>
      </c>
      <c r="M51" s="6" t="n">
        <v>116</v>
      </c>
      <c r="N51" s="6" t="n">
        <v>117</v>
      </c>
      <c r="O51" s="11" t="n">
        <v>99</v>
      </c>
      <c r="P51" s="11" t="n">
        <f aca="false">O51*0.5</f>
        <v>49.5</v>
      </c>
      <c r="Q51" s="11" t="n">
        <f aca="false">H51+L51+P51</f>
        <v>99.5</v>
      </c>
    </row>
    <row r="52" customFormat="false" ht="20.25" hidden="false" customHeight="true" outlineLevel="0" collapsed="false">
      <c r="B52" s="6" t="n">
        <v>49</v>
      </c>
      <c r="C52" s="6" t="s">
        <v>90</v>
      </c>
      <c r="D52" s="9" t="s">
        <v>91</v>
      </c>
      <c r="E52" s="6" t="n">
        <v>456</v>
      </c>
      <c r="F52" s="6" t="n">
        <v>456</v>
      </c>
      <c r="G52" s="10" t="n">
        <f aca="false">E52/F52*100</f>
        <v>100</v>
      </c>
      <c r="H52" s="10" t="n">
        <f aca="false">G52*0.3</f>
        <v>30</v>
      </c>
      <c r="I52" s="6" t="n">
        <v>456</v>
      </c>
      <c r="J52" s="6" t="n">
        <v>456</v>
      </c>
      <c r="K52" s="10" t="n">
        <f aca="false">I52/J52*100</f>
        <v>100</v>
      </c>
      <c r="L52" s="10" t="n">
        <f aca="false">K52*0.2</f>
        <v>20</v>
      </c>
      <c r="M52" s="6" t="n">
        <v>456</v>
      </c>
      <c r="N52" s="6" t="n">
        <v>456</v>
      </c>
      <c r="O52" s="10" t="n">
        <f aca="false">M52/N52*100</f>
        <v>100</v>
      </c>
      <c r="P52" s="10" t="n">
        <f aca="false">O52*0.5</f>
        <v>50</v>
      </c>
      <c r="Q52" s="10" t="n">
        <f aca="false">H52+L52+P52</f>
        <v>100</v>
      </c>
    </row>
    <row r="53" customFormat="false" ht="22.5" hidden="false" customHeight="true" outlineLevel="0" collapsed="false">
      <c r="B53" s="6" t="n">
        <v>50</v>
      </c>
      <c r="C53" s="6" t="s">
        <v>92</v>
      </c>
      <c r="D53" s="9" t="s">
        <v>93</v>
      </c>
      <c r="E53" s="6" t="n">
        <v>259</v>
      </c>
      <c r="F53" s="6" t="n">
        <v>259</v>
      </c>
      <c r="G53" s="10" t="n">
        <f aca="false">E53/F53*100</f>
        <v>100</v>
      </c>
      <c r="H53" s="10" t="n">
        <f aca="false">G53*0.3</f>
        <v>30</v>
      </c>
      <c r="I53" s="6" t="n">
        <v>257</v>
      </c>
      <c r="J53" s="6" t="n">
        <v>259</v>
      </c>
      <c r="K53" s="11" t="n">
        <v>99.1</v>
      </c>
      <c r="L53" s="11" t="n">
        <f aca="false">K53*0.2</f>
        <v>19.82</v>
      </c>
      <c r="M53" s="6" t="n">
        <v>257</v>
      </c>
      <c r="N53" s="6" t="n">
        <v>259</v>
      </c>
      <c r="O53" s="11" t="n">
        <v>99.1</v>
      </c>
      <c r="P53" s="11" t="n">
        <f aca="false">O53*0.5</f>
        <v>49.55</v>
      </c>
      <c r="Q53" s="11" t="n">
        <f aca="false">H53+L53+P53</f>
        <v>99.37</v>
      </c>
    </row>
    <row r="54" customFormat="false" ht="21" hidden="false" customHeight="true" outlineLevel="0" collapsed="false">
      <c r="B54" s="6" t="n">
        <v>51</v>
      </c>
      <c r="C54" s="6" t="s">
        <v>94</v>
      </c>
      <c r="D54" s="9" t="s">
        <v>95</v>
      </c>
      <c r="E54" s="6" t="n">
        <v>91</v>
      </c>
      <c r="F54" s="6" t="n">
        <v>91</v>
      </c>
      <c r="G54" s="10" t="n">
        <f aca="false">E54/F54*100</f>
        <v>100</v>
      </c>
      <c r="H54" s="10" t="n">
        <f aca="false">G54*0.3</f>
        <v>30</v>
      </c>
      <c r="I54" s="6" t="n">
        <v>90</v>
      </c>
      <c r="J54" s="6" t="n">
        <v>91</v>
      </c>
      <c r="K54" s="11" t="n">
        <v>99</v>
      </c>
      <c r="L54" s="11" t="n">
        <f aca="false">K54*0.2</f>
        <v>19.8</v>
      </c>
      <c r="M54" s="6" t="n">
        <v>90</v>
      </c>
      <c r="N54" s="6" t="n">
        <v>91</v>
      </c>
      <c r="O54" s="11" t="n">
        <v>99</v>
      </c>
      <c r="P54" s="11" t="n">
        <f aca="false">O54*0.5</f>
        <v>49.5</v>
      </c>
      <c r="Q54" s="11" t="n">
        <f aca="false">H54+L54+P54</f>
        <v>99.3</v>
      </c>
    </row>
    <row r="55" customFormat="false" ht="22.5" hidden="false" customHeight="true" outlineLevel="0" collapsed="false">
      <c r="B55" s="6" t="n">
        <v>52</v>
      </c>
      <c r="C55" s="6" t="s">
        <v>96</v>
      </c>
      <c r="D55" s="9" t="s">
        <v>97</v>
      </c>
      <c r="E55" s="6" t="n">
        <v>285</v>
      </c>
      <c r="F55" s="6" t="n">
        <v>287</v>
      </c>
      <c r="G55" s="11" t="n">
        <v>99.4</v>
      </c>
      <c r="H55" s="11" t="n">
        <f aca="false">G55*0.3</f>
        <v>29.82</v>
      </c>
      <c r="I55" s="6" t="n">
        <v>284</v>
      </c>
      <c r="J55" s="6" t="n">
        <v>287</v>
      </c>
      <c r="K55" s="11" t="n">
        <v>99.1</v>
      </c>
      <c r="L55" s="11" t="n">
        <f aca="false">K55*0.2</f>
        <v>19.82</v>
      </c>
      <c r="M55" s="6" t="n">
        <v>286</v>
      </c>
      <c r="N55" s="6" t="n">
        <v>287</v>
      </c>
      <c r="O55" s="10" t="n">
        <f aca="false">M55/N55*100</f>
        <v>99.6515679442509</v>
      </c>
      <c r="P55" s="10" t="n">
        <f aca="false">O55*0.5</f>
        <v>49.8257839721254</v>
      </c>
      <c r="Q55" s="11" t="n">
        <f aca="false">H55+L55+P55</f>
        <v>99.4657839721254</v>
      </c>
    </row>
    <row r="56" customFormat="false" ht="20.25" hidden="false" customHeight="true" outlineLevel="0" collapsed="false">
      <c r="B56" s="6" t="n">
        <v>53</v>
      </c>
      <c r="C56" s="6" t="s">
        <v>98</v>
      </c>
      <c r="D56" s="9" t="s">
        <v>99</v>
      </c>
      <c r="E56" s="6" t="n">
        <v>93</v>
      </c>
      <c r="F56" s="6" t="n">
        <v>93</v>
      </c>
      <c r="G56" s="10" t="n">
        <f aca="false">E56/F56*100</f>
        <v>100</v>
      </c>
      <c r="H56" s="10" t="n">
        <f aca="false">G56*0.3</f>
        <v>30</v>
      </c>
      <c r="I56" s="6" t="n">
        <v>91</v>
      </c>
      <c r="J56" s="6" t="n">
        <v>93</v>
      </c>
      <c r="K56" s="10" t="n">
        <f aca="false">I56/J56*100</f>
        <v>97.8494623655914</v>
      </c>
      <c r="L56" s="10" t="n">
        <f aca="false">K56*0.2</f>
        <v>19.5698924731183</v>
      </c>
      <c r="M56" s="6" t="n">
        <v>93</v>
      </c>
      <c r="N56" s="6" t="n">
        <v>93</v>
      </c>
      <c r="O56" s="10" t="n">
        <f aca="false">M56/N56*100</f>
        <v>100</v>
      </c>
      <c r="P56" s="10" t="n">
        <f aca="false">O56*0.5</f>
        <v>50</v>
      </c>
      <c r="Q56" s="10" t="n">
        <f aca="false">H56+L56+P56</f>
        <v>99.5698924731183</v>
      </c>
    </row>
    <row r="57" customFormat="false" ht="18.75" hidden="false" customHeight="true" outlineLevel="0" collapsed="false">
      <c r="B57" s="6" t="n">
        <v>54</v>
      </c>
      <c r="C57" s="6" t="s">
        <v>100</v>
      </c>
      <c r="D57" s="9" t="s">
        <v>101</v>
      </c>
      <c r="E57" s="6" t="n">
        <v>147</v>
      </c>
      <c r="F57" s="6" t="n">
        <v>147</v>
      </c>
      <c r="G57" s="10" t="n">
        <f aca="false">E57/F57*100</f>
        <v>100</v>
      </c>
      <c r="H57" s="10" t="n">
        <f aca="false">G57*0.3</f>
        <v>30</v>
      </c>
      <c r="I57" s="6" t="n">
        <v>145</v>
      </c>
      <c r="J57" s="6" t="n">
        <v>147</v>
      </c>
      <c r="K57" s="11" t="n">
        <v>98.2</v>
      </c>
      <c r="L57" s="11" t="n">
        <f aca="false">K57*0.2</f>
        <v>19.64</v>
      </c>
      <c r="M57" s="6" t="n">
        <v>146</v>
      </c>
      <c r="N57" s="6" t="n">
        <v>147</v>
      </c>
      <c r="O57" s="11" t="n">
        <v>99.1</v>
      </c>
      <c r="P57" s="11" t="n">
        <f aca="false">O57*0.5</f>
        <v>49.55</v>
      </c>
      <c r="Q57" s="11" t="n">
        <f aca="false">H57+L57+P57</f>
        <v>99.19</v>
      </c>
    </row>
    <row r="58" customFormat="false" ht="18" hidden="false" customHeight="true" outlineLevel="0" collapsed="false">
      <c r="B58" s="6" t="n">
        <v>55</v>
      </c>
      <c r="C58" s="6" t="s">
        <v>100</v>
      </c>
      <c r="D58" s="9" t="s">
        <v>102</v>
      </c>
      <c r="E58" s="6" t="n">
        <v>52</v>
      </c>
      <c r="F58" s="6" t="n">
        <v>53</v>
      </c>
      <c r="G58" s="11" t="n">
        <v>98</v>
      </c>
      <c r="H58" s="11" t="n">
        <f aca="false">G58*0.3</f>
        <v>29.4</v>
      </c>
      <c r="I58" s="6" t="n">
        <v>49</v>
      </c>
      <c r="J58" s="6" t="n">
        <v>53</v>
      </c>
      <c r="K58" s="11" t="n">
        <v>92.2</v>
      </c>
      <c r="L58" s="11" t="n">
        <f aca="false">K58*0.2</f>
        <v>18.44</v>
      </c>
      <c r="M58" s="6" t="n">
        <v>50</v>
      </c>
      <c r="N58" s="6" t="n">
        <v>53</v>
      </c>
      <c r="O58" s="11" t="n">
        <v>94</v>
      </c>
      <c r="P58" s="11" t="n">
        <f aca="false">O58*0.5</f>
        <v>47</v>
      </c>
      <c r="Q58" s="11" t="n">
        <f aca="false">H58+L58+P58</f>
        <v>94.84</v>
      </c>
    </row>
    <row r="59" customFormat="false" ht="20.25" hidden="false" customHeight="true" outlineLevel="0" collapsed="false">
      <c r="B59" s="6" t="n">
        <v>56</v>
      </c>
      <c r="C59" s="6" t="s">
        <v>103</v>
      </c>
      <c r="D59" s="9" t="s">
        <v>104</v>
      </c>
      <c r="E59" s="6" t="n">
        <v>60</v>
      </c>
      <c r="F59" s="6" t="n">
        <v>64</v>
      </c>
      <c r="G59" s="11" t="n">
        <v>94</v>
      </c>
      <c r="H59" s="11" t="n">
        <f aca="false">G59*0.3</f>
        <v>28.2</v>
      </c>
      <c r="I59" s="6" t="n">
        <v>60</v>
      </c>
      <c r="J59" s="6" t="n">
        <v>64</v>
      </c>
      <c r="K59" s="11" t="n">
        <v>94</v>
      </c>
      <c r="L59" s="11" t="n">
        <f aca="false">K59*0.2</f>
        <v>18.8</v>
      </c>
      <c r="M59" s="6" t="n">
        <v>60</v>
      </c>
      <c r="N59" s="6" t="n">
        <v>64</v>
      </c>
      <c r="O59" s="11" t="n">
        <v>94</v>
      </c>
      <c r="P59" s="11" t="n">
        <f aca="false">O59*0.5</f>
        <v>47</v>
      </c>
      <c r="Q59" s="11" t="n">
        <f aca="false">H59+L59+P59</f>
        <v>94</v>
      </c>
    </row>
    <row r="60" customFormat="false" ht="20.25" hidden="false" customHeight="true" outlineLevel="0" collapsed="false">
      <c r="B60" s="6" t="n">
        <v>57</v>
      </c>
      <c r="C60" s="6" t="s">
        <v>103</v>
      </c>
      <c r="D60" s="9" t="s">
        <v>105</v>
      </c>
      <c r="E60" s="6" t="n">
        <v>125</v>
      </c>
      <c r="F60" s="6" t="n">
        <v>125</v>
      </c>
      <c r="G60" s="10" t="n">
        <f aca="false">E60/F60*100</f>
        <v>100</v>
      </c>
      <c r="H60" s="10" t="n">
        <f aca="false">G60*0.3</f>
        <v>30</v>
      </c>
      <c r="I60" s="6" t="n">
        <v>125</v>
      </c>
      <c r="J60" s="6" t="n">
        <v>125</v>
      </c>
      <c r="K60" s="10" t="n">
        <f aca="false">I60/J60*100</f>
        <v>100</v>
      </c>
      <c r="L60" s="10" t="n">
        <f aca="false">K60*0.2</f>
        <v>20</v>
      </c>
      <c r="M60" s="6" t="n">
        <v>125</v>
      </c>
      <c r="N60" s="6" t="n">
        <v>125</v>
      </c>
      <c r="O60" s="10" t="n">
        <f aca="false">M60/N60*100</f>
        <v>100</v>
      </c>
      <c r="P60" s="10" t="n">
        <f aca="false">O60*0.5</f>
        <v>50</v>
      </c>
      <c r="Q60" s="10" t="n">
        <f aca="false">H60+L60+P60</f>
        <v>100</v>
      </c>
    </row>
    <row r="61" customFormat="false" ht="18.75" hidden="false" customHeight="true" outlineLevel="0" collapsed="false">
      <c r="B61" s="6" t="n">
        <v>58</v>
      </c>
      <c r="C61" s="6" t="s">
        <v>106</v>
      </c>
      <c r="D61" s="9" t="s">
        <v>107</v>
      </c>
      <c r="E61" s="6" t="n">
        <v>218</v>
      </c>
      <c r="F61" s="6" t="n">
        <v>218</v>
      </c>
      <c r="G61" s="10" t="n">
        <f aca="false">E61/F61*100</f>
        <v>100</v>
      </c>
      <c r="H61" s="10" t="n">
        <f aca="false">G61*0.3</f>
        <v>30</v>
      </c>
      <c r="I61" s="6" t="n">
        <v>217</v>
      </c>
      <c r="J61" s="6" t="n">
        <v>218</v>
      </c>
      <c r="K61" s="11" t="n">
        <v>99.2</v>
      </c>
      <c r="L61" s="11" t="n">
        <f aca="false">K61*0.2</f>
        <v>19.84</v>
      </c>
      <c r="M61" s="6" t="n">
        <v>217</v>
      </c>
      <c r="N61" s="6" t="n">
        <v>218</v>
      </c>
      <c r="O61" s="11" t="n">
        <v>99.2</v>
      </c>
      <c r="P61" s="11" t="n">
        <f aca="false">O61*0.5</f>
        <v>49.6</v>
      </c>
      <c r="Q61" s="11" t="n">
        <f aca="false">H61+L61+P61</f>
        <v>99.44</v>
      </c>
    </row>
    <row r="62" customFormat="false" ht="20.25" hidden="false" customHeight="true" outlineLevel="0" collapsed="false">
      <c r="B62" s="6" t="n">
        <v>59</v>
      </c>
      <c r="C62" s="6" t="s">
        <v>108</v>
      </c>
      <c r="D62" s="9" t="s">
        <v>109</v>
      </c>
      <c r="E62" s="6" t="n">
        <v>703</v>
      </c>
      <c r="F62" s="6" t="n">
        <v>703</v>
      </c>
      <c r="G62" s="10" t="n">
        <f aca="false">E62/F62*100</f>
        <v>100</v>
      </c>
      <c r="H62" s="10" t="n">
        <f aca="false">G62*0.3</f>
        <v>30</v>
      </c>
      <c r="I62" s="6" t="n">
        <v>696</v>
      </c>
      <c r="J62" s="6" t="n">
        <v>703</v>
      </c>
      <c r="K62" s="10" t="n">
        <f aca="false">I62/J62*100</f>
        <v>99.0042674253201</v>
      </c>
      <c r="L62" s="10" t="n">
        <f aca="false">K62*0.2</f>
        <v>19.800853485064</v>
      </c>
      <c r="M62" s="6" t="n">
        <v>703</v>
      </c>
      <c r="N62" s="6" t="n">
        <v>703</v>
      </c>
      <c r="O62" s="10" t="n">
        <f aca="false">M62/N62*100</f>
        <v>100</v>
      </c>
      <c r="P62" s="10" t="n">
        <f aca="false">O62*0.5</f>
        <v>50</v>
      </c>
      <c r="Q62" s="10" t="n">
        <f aca="false">H62+L62+P62</f>
        <v>99.800853485064</v>
      </c>
    </row>
    <row r="63" customFormat="false" ht="18.75" hidden="false" customHeight="true" outlineLevel="0" collapsed="false">
      <c r="B63" s="6" t="n">
        <v>60</v>
      </c>
      <c r="C63" s="6" t="s">
        <v>110</v>
      </c>
      <c r="D63" s="9" t="s">
        <v>111</v>
      </c>
      <c r="E63" s="6" t="n">
        <v>256</v>
      </c>
      <c r="F63" s="6" t="n">
        <v>260</v>
      </c>
      <c r="G63" s="11" t="n">
        <v>98.3</v>
      </c>
      <c r="H63" s="11" t="n">
        <f aca="false">G63*0.3</f>
        <v>29.49</v>
      </c>
      <c r="I63" s="6" t="n">
        <v>257</v>
      </c>
      <c r="J63" s="6" t="n">
        <v>260</v>
      </c>
      <c r="K63" s="11" t="n">
        <v>98.6</v>
      </c>
      <c r="L63" s="11" t="n">
        <f aca="false">K63*0.2</f>
        <v>19.72</v>
      </c>
      <c r="M63" s="6" t="n">
        <v>255</v>
      </c>
      <c r="N63" s="6" t="n">
        <v>260</v>
      </c>
      <c r="O63" s="10" t="n">
        <f aca="false">M63/N63*100</f>
        <v>98.0769230769231</v>
      </c>
      <c r="P63" s="10" t="n">
        <f aca="false">O63*0.5</f>
        <v>49.0384615384615</v>
      </c>
      <c r="Q63" s="11" t="n">
        <f aca="false">H63+L63+P63</f>
        <v>98.2484615384615</v>
      </c>
    </row>
    <row r="64" customFormat="false" ht="20.25" hidden="false" customHeight="true" outlineLevel="0" collapsed="false">
      <c r="B64" s="6" t="n">
        <v>61</v>
      </c>
      <c r="C64" s="6" t="s">
        <v>112</v>
      </c>
      <c r="D64" s="9" t="s">
        <v>113</v>
      </c>
      <c r="E64" s="6" t="n">
        <v>299</v>
      </c>
      <c r="F64" s="6" t="n">
        <v>305</v>
      </c>
      <c r="G64" s="10" t="n">
        <f aca="false">E64/F64*100</f>
        <v>98.0327868852459</v>
      </c>
      <c r="H64" s="10" t="n">
        <f aca="false">G64*0.3</f>
        <v>29.4098360655738</v>
      </c>
      <c r="I64" s="6" t="n">
        <v>298</v>
      </c>
      <c r="J64" s="6" t="n">
        <v>305</v>
      </c>
      <c r="K64" s="11" t="n">
        <v>97.8</v>
      </c>
      <c r="L64" s="11" t="n">
        <f aca="false">K64*0.2</f>
        <v>19.56</v>
      </c>
      <c r="M64" s="6" t="n">
        <v>301</v>
      </c>
      <c r="N64" s="6" t="n">
        <v>305</v>
      </c>
      <c r="O64" s="11" t="n">
        <v>98.8</v>
      </c>
      <c r="P64" s="11" t="n">
        <f aca="false">O64*0.5</f>
        <v>49.4</v>
      </c>
      <c r="Q64" s="11" t="n">
        <f aca="false">H64+L64+P64</f>
        <v>98.3698360655738</v>
      </c>
    </row>
    <row r="65" customFormat="false" ht="18" hidden="false" customHeight="true" outlineLevel="0" collapsed="false">
      <c r="B65" s="6" t="n">
        <v>62</v>
      </c>
      <c r="C65" s="6" t="s">
        <v>114</v>
      </c>
      <c r="D65" s="9" t="s">
        <v>115</v>
      </c>
      <c r="E65" s="6" t="n">
        <v>722</v>
      </c>
      <c r="F65" s="6" t="n">
        <v>724</v>
      </c>
      <c r="G65" s="11" t="n">
        <v>99.99</v>
      </c>
      <c r="H65" s="11" t="n">
        <f aca="false">G65*0.3</f>
        <v>29.997</v>
      </c>
      <c r="I65" s="6" t="n">
        <v>721</v>
      </c>
      <c r="J65" s="6" t="n">
        <v>724</v>
      </c>
      <c r="K65" s="11" t="n">
        <v>99.8</v>
      </c>
      <c r="L65" s="11" t="n">
        <f aca="false">K65*0.2</f>
        <v>19.96</v>
      </c>
      <c r="M65" s="6" t="n">
        <v>722</v>
      </c>
      <c r="N65" s="6" t="n">
        <v>724</v>
      </c>
      <c r="O65" s="11" t="n">
        <v>99.99</v>
      </c>
      <c r="P65" s="11" t="n">
        <f aca="false">O65*0.5</f>
        <v>49.995</v>
      </c>
      <c r="Q65" s="11" t="n">
        <f aca="false">H65+L65+P65</f>
        <v>99.952</v>
      </c>
    </row>
    <row r="66" customFormat="false" ht="21" hidden="false" customHeight="true" outlineLevel="0" collapsed="false">
      <c r="B66" s="6" t="n">
        <v>63</v>
      </c>
      <c r="C66" s="6" t="s">
        <v>114</v>
      </c>
      <c r="D66" s="9" t="s">
        <v>116</v>
      </c>
      <c r="E66" s="6" t="n">
        <v>568</v>
      </c>
      <c r="F66" s="6" t="n">
        <v>569</v>
      </c>
      <c r="G66" s="11" t="n">
        <v>99.9</v>
      </c>
      <c r="H66" s="11" t="n">
        <f aca="false">G66*0.3</f>
        <v>29.97</v>
      </c>
      <c r="I66" s="6" t="n">
        <v>568</v>
      </c>
      <c r="J66" s="6" t="n">
        <v>569</v>
      </c>
      <c r="K66" s="11" t="n">
        <v>99.9</v>
      </c>
      <c r="L66" s="11" t="n">
        <f aca="false">K66*0.2</f>
        <v>19.98</v>
      </c>
      <c r="M66" s="6" t="n">
        <v>569</v>
      </c>
      <c r="N66" s="6" t="n">
        <v>569</v>
      </c>
      <c r="O66" s="10" t="n">
        <f aca="false">M66/N66*100</f>
        <v>100</v>
      </c>
      <c r="P66" s="10" t="n">
        <f aca="false">O66*0.5</f>
        <v>50</v>
      </c>
      <c r="Q66" s="11" t="n">
        <f aca="false">H66+L66+P66</f>
        <v>99.95</v>
      </c>
    </row>
    <row r="67" customFormat="false" ht="22.5" hidden="false" customHeight="true" outlineLevel="0" collapsed="false">
      <c r="B67" s="6" t="n">
        <v>64</v>
      </c>
      <c r="C67" s="6" t="s">
        <v>117</v>
      </c>
      <c r="D67" s="9" t="s">
        <v>118</v>
      </c>
      <c r="E67" s="6" t="n">
        <v>538</v>
      </c>
      <c r="F67" s="6" t="n">
        <v>538</v>
      </c>
      <c r="G67" s="10" t="n">
        <f aca="false">E67/F67*100</f>
        <v>100</v>
      </c>
      <c r="H67" s="10" t="n">
        <f aca="false">G67*0.3</f>
        <v>30</v>
      </c>
      <c r="I67" s="6" t="n">
        <v>534</v>
      </c>
      <c r="J67" s="6" t="n">
        <v>538</v>
      </c>
      <c r="K67" s="11" t="n">
        <v>99.2</v>
      </c>
      <c r="L67" s="11" t="n">
        <f aca="false">K67*0.2</f>
        <v>19.84</v>
      </c>
      <c r="M67" s="6" t="n">
        <v>538</v>
      </c>
      <c r="N67" s="6" t="n">
        <v>538</v>
      </c>
      <c r="O67" s="10" t="n">
        <f aca="false">M67/N67*100</f>
        <v>100</v>
      </c>
      <c r="P67" s="10" t="n">
        <f aca="false">O67*0.5</f>
        <v>50</v>
      </c>
      <c r="Q67" s="11" t="n">
        <f aca="false">H67+L67+P67</f>
        <v>99.84</v>
      </c>
    </row>
    <row r="68" customFormat="false" ht="21" hidden="false" customHeight="true" outlineLevel="0" collapsed="false">
      <c r="B68" s="6" t="n">
        <v>65</v>
      </c>
      <c r="C68" s="6" t="s">
        <v>119</v>
      </c>
      <c r="D68" s="9" t="s">
        <v>120</v>
      </c>
      <c r="E68" s="6" t="n">
        <v>377</v>
      </c>
      <c r="F68" s="6" t="n">
        <v>379</v>
      </c>
      <c r="G68" s="11" t="n">
        <v>99.2</v>
      </c>
      <c r="H68" s="11" t="n">
        <f aca="false">G68*0.3</f>
        <v>29.76</v>
      </c>
      <c r="I68" s="6" t="n">
        <v>376</v>
      </c>
      <c r="J68" s="6" t="n">
        <v>379</v>
      </c>
      <c r="K68" s="11" t="n">
        <v>98.8</v>
      </c>
      <c r="L68" s="11" t="n">
        <f aca="false">K68*0.2</f>
        <v>19.76</v>
      </c>
      <c r="M68" s="6" t="n">
        <v>377</v>
      </c>
      <c r="N68" s="6" t="n">
        <v>379</v>
      </c>
      <c r="O68" s="11" t="n">
        <v>99.2</v>
      </c>
      <c r="P68" s="11" t="n">
        <f aca="false">O68*0.5</f>
        <v>49.6</v>
      </c>
      <c r="Q68" s="11" t="n">
        <f aca="false">H68+L68+P68</f>
        <v>99.12</v>
      </c>
    </row>
    <row r="69" customFormat="false" ht="21" hidden="false" customHeight="true" outlineLevel="0" collapsed="false">
      <c r="B69" s="6" t="n">
        <v>66</v>
      </c>
      <c r="C69" s="6" t="s">
        <v>121</v>
      </c>
      <c r="D69" s="9" t="s">
        <v>122</v>
      </c>
      <c r="E69" s="6" t="n">
        <v>71</v>
      </c>
      <c r="F69" s="6" t="n">
        <v>71</v>
      </c>
      <c r="G69" s="10" t="n">
        <f aca="false">E69/F69*100</f>
        <v>100</v>
      </c>
      <c r="H69" s="10" t="n">
        <f aca="false">G69*0.3</f>
        <v>30</v>
      </c>
      <c r="I69" s="6" t="n">
        <v>71</v>
      </c>
      <c r="J69" s="6" t="n">
        <v>71</v>
      </c>
      <c r="K69" s="10" t="n">
        <f aca="false">I69/J69*100</f>
        <v>100</v>
      </c>
      <c r="L69" s="10" t="n">
        <f aca="false">K69*0.2</f>
        <v>20</v>
      </c>
      <c r="M69" s="6" t="n">
        <v>71</v>
      </c>
      <c r="N69" s="6" t="n">
        <v>71</v>
      </c>
      <c r="O69" s="10" t="n">
        <f aca="false">M69/N69*100</f>
        <v>100</v>
      </c>
      <c r="P69" s="10" t="n">
        <f aca="false">O69*0.5</f>
        <v>50</v>
      </c>
      <c r="Q69" s="10" t="n">
        <f aca="false">H69+L69+P69</f>
        <v>100</v>
      </c>
    </row>
    <row r="70" customFormat="false" ht="20.25" hidden="false" customHeight="true" outlineLevel="0" collapsed="false">
      <c r="B70" s="6" t="n">
        <v>67</v>
      </c>
      <c r="C70" s="6" t="s">
        <v>123</v>
      </c>
      <c r="D70" s="9" t="s">
        <v>124</v>
      </c>
      <c r="E70" s="6" t="n">
        <v>164</v>
      </c>
      <c r="F70" s="6" t="n">
        <v>164</v>
      </c>
      <c r="G70" s="10" t="n">
        <f aca="false">E70/F70*100</f>
        <v>100</v>
      </c>
      <c r="H70" s="10" t="n">
        <f aca="false">G70*0.3</f>
        <v>30</v>
      </c>
      <c r="I70" s="6" t="n">
        <v>164</v>
      </c>
      <c r="J70" s="6" t="n">
        <v>164</v>
      </c>
      <c r="K70" s="10" t="n">
        <f aca="false">I70/J70*100</f>
        <v>100</v>
      </c>
      <c r="L70" s="10" t="n">
        <f aca="false">K70*0.2</f>
        <v>20</v>
      </c>
      <c r="M70" s="6" t="n">
        <v>163</v>
      </c>
      <c r="N70" s="6" t="n">
        <v>164</v>
      </c>
      <c r="O70" s="11" t="n">
        <v>99.9</v>
      </c>
      <c r="P70" s="11" t="n">
        <f aca="false">O70*0.5</f>
        <v>49.95</v>
      </c>
      <c r="Q70" s="11" t="n">
        <f aca="false">H70+L70+P70</f>
        <v>99.95</v>
      </c>
    </row>
    <row r="71" customFormat="false" ht="20.25" hidden="false" customHeight="true" outlineLevel="0" collapsed="false">
      <c r="B71" s="6" t="n">
        <v>68</v>
      </c>
      <c r="C71" s="6" t="s">
        <v>125</v>
      </c>
      <c r="D71" s="9" t="s">
        <v>126</v>
      </c>
      <c r="E71" s="6" t="n">
        <v>681</v>
      </c>
      <c r="F71" s="6" t="n">
        <v>681</v>
      </c>
      <c r="G71" s="10" t="n">
        <f aca="false">E71/F71*100</f>
        <v>100</v>
      </c>
      <c r="H71" s="10" t="n">
        <f aca="false">G71*0.3</f>
        <v>30</v>
      </c>
      <c r="I71" s="6" t="n">
        <v>681</v>
      </c>
      <c r="J71" s="6" t="n">
        <v>681</v>
      </c>
      <c r="K71" s="10" t="n">
        <f aca="false">I71/J71*100</f>
        <v>100</v>
      </c>
      <c r="L71" s="10" t="n">
        <f aca="false">K71*0.2</f>
        <v>20</v>
      </c>
      <c r="M71" s="6" t="n">
        <v>681</v>
      </c>
      <c r="N71" s="6" t="n">
        <v>681</v>
      </c>
      <c r="O71" s="10" t="n">
        <f aca="false">M71/N71*100</f>
        <v>100</v>
      </c>
      <c r="P71" s="10" t="n">
        <f aca="false">O71*0.5</f>
        <v>50</v>
      </c>
      <c r="Q71" s="10" t="n">
        <f aca="false">H71+L71+P71</f>
        <v>100</v>
      </c>
    </row>
    <row r="72" customFormat="false" ht="20.25" hidden="false" customHeight="true" outlineLevel="0" collapsed="false">
      <c r="B72" s="6" t="n">
        <v>69</v>
      </c>
      <c r="C72" s="6" t="s">
        <v>125</v>
      </c>
      <c r="D72" s="9" t="s">
        <v>127</v>
      </c>
      <c r="E72" s="6" t="n">
        <v>190</v>
      </c>
      <c r="F72" s="6" t="n">
        <v>191</v>
      </c>
      <c r="G72" s="11" t="n">
        <v>99.3</v>
      </c>
      <c r="H72" s="11" t="n">
        <f aca="false">G72*0.3</f>
        <v>29.79</v>
      </c>
      <c r="I72" s="6" t="n">
        <v>187</v>
      </c>
      <c r="J72" s="6" t="n">
        <v>191</v>
      </c>
      <c r="K72" s="11" t="n">
        <v>97.7</v>
      </c>
      <c r="L72" s="11" t="n">
        <f aca="false">K72*0.2</f>
        <v>19.54</v>
      </c>
      <c r="M72" s="6" t="n">
        <v>191</v>
      </c>
      <c r="N72" s="6" t="n">
        <v>191</v>
      </c>
      <c r="O72" s="10" t="n">
        <f aca="false">M72/N72*100</f>
        <v>100</v>
      </c>
      <c r="P72" s="10" t="n">
        <f aca="false">O72*0.5</f>
        <v>50</v>
      </c>
      <c r="Q72" s="11" t="n">
        <f aca="false">H72+L72+P72</f>
        <v>99.33</v>
      </c>
    </row>
    <row r="73" customFormat="false" ht="18.75" hidden="false" customHeight="true" outlineLevel="0" collapsed="false">
      <c r="B73" s="6" t="n">
        <v>70</v>
      </c>
      <c r="C73" s="6" t="s">
        <v>125</v>
      </c>
      <c r="D73" s="9" t="s">
        <v>128</v>
      </c>
      <c r="E73" s="6" t="n">
        <v>658</v>
      </c>
      <c r="F73" s="6" t="n">
        <v>666</v>
      </c>
      <c r="G73" s="11" t="n">
        <v>98.6</v>
      </c>
      <c r="H73" s="11" t="n">
        <f aca="false">G73*0.3</f>
        <v>29.58</v>
      </c>
      <c r="I73" s="6" t="n">
        <v>649</v>
      </c>
      <c r="J73" s="6" t="n">
        <v>666</v>
      </c>
      <c r="K73" s="11" t="n">
        <v>97.2</v>
      </c>
      <c r="L73" s="11" t="n">
        <f aca="false">K73*0.2</f>
        <v>19.44</v>
      </c>
      <c r="M73" s="6" t="n">
        <v>661</v>
      </c>
      <c r="N73" s="6" t="n">
        <v>666</v>
      </c>
      <c r="O73" s="10" t="n">
        <f aca="false">M73/N73*100</f>
        <v>99.2492492492493</v>
      </c>
      <c r="P73" s="10" t="n">
        <f aca="false">O73*0.5</f>
        <v>49.6246246246246</v>
      </c>
      <c r="Q73" s="11" t="n">
        <f aca="false">H73+L73+P73</f>
        <v>98.6446246246246</v>
      </c>
    </row>
    <row r="74" customFormat="false" ht="23.25" hidden="false" customHeight="true" outlineLevel="0" collapsed="false">
      <c r="B74" s="6" t="n">
        <v>71</v>
      </c>
      <c r="C74" s="6" t="s">
        <v>125</v>
      </c>
      <c r="D74" s="9" t="s">
        <v>129</v>
      </c>
      <c r="E74" s="6" t="n">
        <v>522</v>
      </c>
      <c r="F74" s="6" t="n">
        <v>523</v>
      </c>
      <c r="G74" s="11" t="n">
        <v>100</v>
      </c>
      <c r="H74" s="11" t="n">
        <f aca="false">G74*0.3</f>
        <v>30</v>
      </c>
      <c r="I74" s="6" t="n">
        <v>522</v>
      </c>
      <c r="J74" s="6" t="n">
        <v>523</v>
      </c>
      <c r="K74" s="11" t="n">
        <v>100</v>
      </c>
      <c r="L74" s="11" t="n">
        <f aca="false">K74*0.2</f>
        <v>20</v>
      </c>
      <c r="M74" s="6" t="n">
        <v>521</v>
      </c>
      <c r="N74" s="6" t="n">
        <v>523</v>
      </c>
      <c r="O74" s="11" t="n">
        <v>99.9</v>
      </c>
      <c r="P74" s="11" t="n">
        <f aca="false">O74*0.5</f>
        <v>49.95</v>
      </c>
      <c r="Q74" s="11" t="n">
        <f aca="false">H74+L74+P74</f>
        <v>99.95</v>
      </c>
    </row>
    <row r="75" customFormat="false" ht="23.25" hidden="false" customHeight="true" outlineLevel="0" collapsed="false">
      <c r="B75" s="6" t="n">
        <v>72</v>
      </c>
      <c r="C75" s="6" t="s">
        <v>130</v>
      </c>
      <c r="D75" s="9" t="s">
        <v>131</v>
      </c>
      <c r="E75" s="6" t="n">
        <v>56</v>
      </c>
      <c r="F75" s="6" t="n">
        <v>56</v>
      </c>
      <c r="G75" s="10" t="n">
        <f aca="false">E75/F75*100</f>
        <v>100</v>
      </c>
      <c r="H75" s="10" t="n">
        <f aca="false">G75*0.3</f>
        <v>30</v>
      </c>
      <c r="I75" s="6" t="n">
        <v>54</v>
      </c>
      <c r="J75" s="6" t="n">
        <v>56</v>
      </c>
      <c r="K75" s="11" t="n">
        <v>96.2</v>
      </c>
      <c r="L75" s="11" t="n">
        <f aca="false">K75*0.2</f>
        <v>19.24</v>
      </c>
      <c r="M75" s="6" t="n">
        <v>56</v>
      </c>
      <c r="N75" s="6" t="n">
        <v>56</v>
      </c>
      <c r="O75" s="10" t="n">
        <f aca="false">M75/N75*100</f>
        <v>100</v>
      </c>
      <c r="P75" s="10" t="n">
        <f aca="false">O75*0.5</f>
        <v>50</v>
      </c>
      <c r="Q75" s="11" t="n">
        <f aca="false">H75+L75+P75</f>
        <v>99.24</v>
      </c>
    </row>
    <row r="76" customFormat="false" ht="20.25" hidden="false" customHeight="true" outlineLevel="0" collapsed="false">
      <c r="B76" s="6" t="n">
        <v>73</v>
      </c>
      <c r="C76" s="6" t="s">
        <v>130</v>
      </c>
      <c r="D76" s="9" t="s">
        <v>132</v>
      </c>
      <c r="E76" s="6" t="n">
        <v>189</v>
      </c>
      <c r="F76" s="6" t="n">
        <v>190</v>
      </c>
      <c r="G76" s="11" t="n">
        <v>99.2</v>
      </c>
      <c r="H76" s="11" t="n">
        <f aca="false">G76*0.3</f>
        <v>29.76</v>
      </c>
      <c r="I76" s="6" t="n">
        <v>186</v>
      </c>
      <c r="J76" s="6" t="n">
        <v>190</v>
      </c>
      <c r="K76" s="11" t="n">
        <v>97.2</v>
      </c>
      <c r="L76" s="11" t="n">
        <f aca="false">K76*0.2</f>
        <v>19.44</v>
      </c>
      <c r="M76" s="6" t="n">
        <v>189</v>
      </c>
      <c r="N76" s="6" t="n">
        <v>190</v>
      </c>
      <c r="O76" s="11" t="n">
        <v>99.2</v>
      </c>
      <c r="P76" s="11" t="n">
        <f aca="false">O76*0.5</f>
        <v>49.6</v>
      </c>
      <c r="Q76" s="11" t="n">
        <f aca="false">H76+L76+P76</f>
        <v>98.8</v>
      </c>
    </row>
    <row r="77" customFormat="false" ht="21" hidden="false" customHeight="true" outlineLevel="0" collapsed="false">
      <c r="B77" s="6" t="n">
        <v>74</v>
      </c>
      <c r="C77" s="6" t="s">
        <v>133</v>
      </c>
      <c r="D77" s="9" t="s">
        <v>134</v>
      </c>
      <c r="E77" s="6" t="n">
        <v>640</v>
      </c>
      <c r="F77" s="6" t="n">
        <v>644</v>
      </c>
      <c r="G77" s="11" t="n">
        <v>99.7</v>
      </c>
      <c r="H77" s="11" t="n">
        <f aca="false">G77*0.3</f>
        <v>29.91</v>
      </c>
      <c r="I77" s="6" t="n">
        <v>622</v>
      </c>
      <c r="J77" s="6" t="n">
        <v>644</v>
      </c>
      <c r="K77" s="11" t="n">
        <v>96.8</v>
      </c>
      <c r="L77" s="11" t="n">
        <f aca="false">K77*0.2</f>
        <v>19.36</v>
      </c>
      <c r="M77" s="6" t="n">
        <v>635</v>
      </c>
      <c r="N77" s="6" t="n">
        <v>644</v>
      </c>
      <c r="O77" s="10" t="n">
        <f aca="false">M77/N77*100</f>
        <v>98.6024844720497</v>
      </c>
      <c r="P77" s="10" t="n">
        <f aca="false">O77*0.5</f>
        <v>49.3012422360249</v>
      </c>
      <c r="Q77" s="11" t="n">
        <f aca="false">H77+L77+P77</f>
        <v>98.5712422360249</v>
      </c>
    </row>
    <row r="78" customFormat="false" ht="21" hidden="false" customHeight="true" outlineLevel="0" collapsed="false">
      <c r="B78" s="6" t="n">
        <v>75</v>
      </c>
      <c r="C78" s="6" t="s">
        <v>135</v>
      </c>
      <c r="D78" s="9" t="s">
        <v>136</v>
      </c>
      <c r="E78" s="6" t="n">
        <v>149</v>
      </c>
      <c r="F78" s="6" t="n">
        <v>149</v>
      </c>
      <c r="G78" s="10" t="n">
        <f aca="false">E78/F78*100</f>
        <v>100</v>
      </c>
      <c r="H78" s="10" t="n">
        <f aca="false">G78*0.3</f>
        <v>30</v>
      </c>
      <c r="I78" s="6" t="n">
        <v>149</v>
      </c>
      <c r="J78" s="6" t="n">
        <v>149</v>
      </c>
      <c r="K78" s="10" t="n">
        <f aca="false">I78/J78*100</f>
        <v>100</v>
      </c>
      <c r="L78" s="10" t="n">
        <f aca="false">K78*0.2</f>
        <v>20</v>
      </c>
      <c r="M78" s="6" t="n">
        <v>149</v>
      </c>
      <c r="N78" s="6" t="n">
        <v>149</v>
      </c>
      <c r="O78" s="10" t="n">
        <f aca="false">M78/N78*100</f>
        <v>100</v>
      </c>
      <c r="P78" s="10" t="n">
        <f aca="false">O78*0.5</f>
        <v>50</v>
      </c>
      <c r="Q78" s="10" t="n">
        <f aca="false">H78+L78+P78</f>
        <v>100</v>
      </c>
    </row>
    <row r="79" customFormat="false" ht="23.25" hidden="false" customHeight="true" outlineLevel="0" collapsed="false">
      <c r="B79" s="6" t="n">
        <v>76</v>
      </c>
      <c r="C79" s="6" t="s">
        <v>137</v>
      </c>
      <c r="D79" s="9" t="s">
        <v>138</v>
      </c>
      <c r="E79" s="6" t="n">
        <v>624</v>
      </c>
      <c r="F79" s="6" t="n">
        <v>634</v>
      </c>
      <c r="G79" s="11" t="n">
        <v>98.1</v>
      </c>
      <c r="H79" s="11" t="n">
        <f aca="false">G79*0.3</f>
        <v>29.43</v>
      </c>
      <c r="I79" s="6" t="n">
        <v>634</v>
      </c>
      <c r="J79" s="6" t="n">
        <v>634</v>
      </c>
      <c r="K79" s="10" t="n">
        <f aca="false">I79/J79*100</f>
        <v>100</v>
      </c>
      <c r="L79" s="10" t="n">
        <f aca="false">K79*0.2</f>
        <v>20</v>
      </c>
      <c r="M79" s="6" t="n">
        <v>634</v>
      </c>
      <c r="N79" s="6" t="n">
        <v>634</v>
      </c>
      <c r="O79" s="10" t="n">
        <f aca="false">M79/N79*100</f>
        <v>100</v>
      </c>
      <c r="P79" s="10" t="n">
        <f aca="false">O79*0.5</f>
        <v>50</v>
      </c>
      <c r="Q79" s="11" t="n">
        <f aca="false">H79+L79+P79</f>
        <v>99.43</v>
      </c>
    </row>
    <row r="80" customFormat="false" ht="20.25" hidden="false" customHeight="true" outlineLevel="0" collapsed="false">
      <c r="B80" s="6" t="n">
        <v>77</v>
      </c>
      <c r="C80" s="6" t="s">
        <v>139</v>
      </c>
      <c r="D80" s="9" t="s">
        <v>140</v>
      </c>
      <c r="E80" s="6" t="n">
        <v>86</v>
      </c>
      <c r="F80" s="6" t="n">
        <v>88</v>
      </c>
      <c r="G80" s="11" t="n">
        <v>98</v>
      </c>
      <c r="H80" s="11" t="n">
        <f aca="false">G80*0.3</f>
        <v>29.4</v>
      </c>
      <c r="I80" s="6" t="n">
        <v>86</v>
      </c>
      <c r="J80" s="6" t="n">
        <v>88</v>
      </c>
      <c r="K80" s="11" t="n">
        <v>98</v>
      </c>
      <c r="L80" s="11" t="n">
        <f aca="false">K80*0.2</f>
        <v>19.6</v>
      </c>
      <c r="M80" s="6" t="n">
        <v>86</v>
      </c>
      <c r="N80" s="6" t="n">
        <v>88</v>
      </c>
      <c r="O80" s="11" t="n">
        <v>98</v>
      </c>
      <c r="P80" s="11" t="n">
        <f aca="false">O80*0.5</f>
        <v>49</v>
      </c>
      <c r="Q80" s="11" t="n">
        <f aca="false">H80+L80+P80</f>
        <v>98</v>
      </c>
    </row>
    <row r="81" customFormat="false" ht="23.25" hidden="false" customHeight="true" outlineLevel="0" collapsed="false">
      <c r="B81" s="6" t="n">
        <v>78</v>
      </c>
      <c r="C81" s="6" t="s">
        <v>141</v>
      </c>
      <c r="D81" s="9" t="s">
        <v>142</v>
      </c>
      <c r="E81" s="6" t="n">
        <v>222</v>
      </c>
      <c r="F81" s="6" t="n">
        <v>222</v>
      </c>
      <c r="G81" s="10" t="n">
        <f aca="false">E81/F81*100</f>
        <v>100</v>
      </c>
      <c r="H81" s="10" t="n">
        <f aca="false">G81*0.3</f>
        <v>30</v>
      </c>
      <c r="I81" s="6" t="n">
        <v>221</v>
      </c>
      <c r="J81" s="6" t="n">
        <v>222</v>
      </c>
      <c r="K81" s="11" t="n">
        <v>99.4</v>
      </c>
      <c r="L81" s="11" t="n">
        <f aca="false">K81*0.2</f>
        <v>19.88</v>
      </c>
      <c r="M81" s="6" t="n">
        <v>222</v>
      </c>
      <c r="N81" s="6" t="n">
        <v>222</v>
      </c>
      <c r="O81" s="10" t="n">
        <f aca="false">M81/N81*100</f>
        <v>100</v>
      </c>
      <c r="P81" s="10" t="n">
        <f aca="false">O81*0.5</f>
        <v>50</v>
      </c>
      <c r="Q81" s="11" t="n">
        <f aca="false">H81+L81+P81</f>
        <v>99.88</v>
      </c>
    </row>
    <row r="82" customFormat="false" ht="22.5" hidden="false" customHeight="true" outlineLevel="0" collapsed="false">
      <c r="B82" s="6" t="n">
        <v>79</v>
      </c>
      <c r="C82" s="6" t="s">
        <v>143</v>
      </c>
      <c r="D82" s="9" t="s">
        <v>144</v>
      </c>
      <c r="E82" s="6" t="n">
        <v>134</v>
      </c>
      <c r="F82" s="6" t="n">
        <v>137</v>
      </c>
      <c r="G82" s="11" t="n">
        <v>97.3</v>
      </c>
      <c r="H82" s="11" t="n">
        <f aca="false">G82*0.3</f>
        <v>29.19</v>
      </c>
      <c r="I82" s="6" t="n">
        <v>128</v>
      </c>
      <c r="J82" s="6" t="n">
        <v>137</v>
      </c>
      <c r="K82" s="11" t="n">
        <v>92.9</v>
      </c>
      <c r="L82" s="11" t="n">
        <f aca="false">K82*0.2</f>
        <v>18.58</v>
      </c>
      <c r="M82" s="6" t="n">
        <v>135</v>
      </c>
      <c r="N82" s="6" t="n">
        <v>137</v>
      </c>
      <c r="O82" s="10" t="n">
        <f aca="false">M82/N82*100</f>
        <v>98.5401459854015</v>
      </c>
      <c r="P82" s="10" t="n">
        <f aca="false">O82*0.5</f>
        <v>49.2700729927007</v>
      </c>
      <c r="Q82" s="11" t="n">
        <f aca="false">H82+L82+P82</f>
        <v>97.0400729927007</v>
      </c>
    </row>
    <row r="83" customFormat="false" ht="18.75" hidden="false" customHeight="true" outlineLevel="0" collapsed="false">
      <c r="B83" s="6" t="n">
        <v>80</v>
      </c>
      <c r="C83" s="6" t="s">
        <v>145</v>
      </c>
      <c r="D83" s="9" t="s">
        <v>146</v>
      </c>
      <c r="E83" s="6" t="n">
        <v>247</v>
      </c>
      <c r="F83" s="6" t="n">
        <v>247</v>
      </c>
      <c r="G83" s="10" t="n">
        <f aca="false">E83/F83*100</f>
        <v>100</v>
      </c>
      <c r="H83" s="10" t="n">
        <f aca="false">G83*0.3</f>
        <v>30</v>
      </c>
      <c r="I83" s="6" t="n">
        <v>247</v>
      </c>
      <c r="J83" s="6" t="n">
        <v>247</v>
      </c>
      <c r="K83" s="10" t="n">
        <f aca="false">I83/J83*100</f>
        <v>100</v>
      </c>
      <c r="L83" s="10" t="n">
        <f aca="false">K83*0.2</f>
        <v>20</v>
      </c>
      <c r="M83" s="6" t="n">
        <v>247</v>
      </c>
      <c r="N83" s="6" t="n">
        <v>247</v>
      </c>
      <c r="O83" s="10" t="n">
        <f aca="false">M83/N83*100</f>
        <v>100</v>
      </c>
      <c r="P83" s="10" t="n">
        <f aca="false">O83*0.5</f>
        <v>50</v>
      </c>
      <c r="Q83" s="10" t="n">
        <f aca="false">H83+L83+P83</f>
        <v>100</v>
      </c>
    </row>
    <row r="84" customFormat="false" ht="21" hidden="false" customHeight="true" outlineLevel="0" collapsed="false">
      <c r="B84" s="6" t="n">
        <v>81</v>
      </c>
      <c r="C84" s="6" t="s">
        <v>145</v>
      </c>
      <c r="D84" s="9" t="s">
        <v>147</v>
      </c>
      <c r="E84" s="6" t="n">
        <v>350</v>
      </c>
      <c r="F84" s="6" t="n">
        <v>352</v>
      </c>
      <c r="G84" s="11" t="n">
        <v>99.3</v>
      </c>
      <c r="H84" s="11" t="n">
        <f aca="false">G84*0.3</f>
        <v>29.79</v>
      </c>
      <c r="I84" s="6" t="n">
        <v>350</v>
      </c>
      <c r="J84" s="6" t="n">
        <v>352</v>
      </c>
      <c r="K84" s="11" t="n">
        <v>99.3</v>
      </c>
      <c r="L84" s="11" t="n">
        <f aca="false">K84*0.2</f>
        <v>19.86</v>
      </c>
      <c r="M84" s="6" t="n">
        <v>350</v>
      </c>
      <c r="N84" s="6" t="n">
        <v>352</v>
      </c>
      <c r="O84" s="11" t="n">
        <v>99.3</v>
      </c>
      <c r="P84" s="11" t="n">
        <f aca="false">O84*0.5</f>
        <v>49.65</v>
      </c>
      <c r="Q84" s="11" t="n">
        <f aca="false">H84+L84+P84</f>
        <v>99.3</v>
      </c>
    </row>
    <row r="85" customFormat="false" ht="23.25" hidden="false" customHeight="true" outlineLevel="0" collapsed="false">
      <c r="B85" s="6" t="n">
        <v>82</v>
      </c>
      <c r="C85" s="6" t="s">
        <v>148</v>
      </c>
      <c r="D85" s="9" t="s">
        <v>149</v>
      </c>
      <c r="E85" s="6" t="n">
        <v>166</v>
      </c>
      <c r="F85" s="6" t="n">
        <v>169</v>
      </c>
      <c r="G85" s="11" t="n">
        <v>97.7</v>
      </c>
      <c r="H85" s="11" t="n">
        <f aca="false">G85*0.3</f>
        <v>29.31</v>
      </c>
      <c r="I85" s="6" t="n">
        <v>166</v>
      </c>
      <c r="J85" s="6" t="n">
        <v>169</v>
      </c>
      <c r="K85" s="11" t="n">
        <v>97.7</v>
      </c>
      <c r="L85" s="11" t="n">
        <f aca="false">K85*0.2</f>
        <v>19.54</v>
      </c>
      <c r="M85" s="6" t="n">
        <v>168</v>
      </c>
      <c r="N85" s="6" t="n">
        <v>169</v>
      </c>
      <c r="O85" s="11" t="n">
        <v>99.3</v>
      </c>
      <c r="P85" s="11" t="n">
        <f aca="false">O85*0.5</f>
        <v>49.65</v>
      </c>
      <c r="Q85" s="11" t="n">
        <f aca="false">H85+L85+P85</f>
        <v>98.5</v>
      </c>
    </row>
    <row r="86" customFormat="false" ht="22.5" hidden="false" customHeight="true" outlineLevel="0" collapsed="false">
      <c r="B86" s="6" t="n">
        <v>83</v>
      </c>
      <c r="C86" s="6" t="s">
        <v>150</v>
      </c>
      <c r="D86" s="9" t="s">
        <v>151</v>
      </c>
      <c r="E86" s="6" t="n">
        <v>168</v>
      </c>
      <c r="F86" s="6" t="n">
        <v>168</v>
      </c>
      <c r="G86" s="10" t="n">
        <f aca="false">E86/F86*100</f>
        <v>100</v>
      </c>
      <c r="H86" s="10" t="n">
        <f aca="false">G86*0.3</f>
        <v>30</v>
      </c>
      <c r="I86" s="6" t="n">
        <v>165</v>
      </c>
      <c r="J86" s="6" t="n">
        <v>168</v>
      </c>
      <c r="K86" s="11" t="n">
        <v>98</v>
      </c>
      <c r="L86" s="11" t="n">
        <f aca="false">K86*0.2</f>
        <v>19.6</v>
      </c>
      <c r="M86" s="6" t="n">
        <v>167</v>
      </c>
      <c r="N86" s="6" t="n">
        <v>168</v>
      </c>
      <c r="O86" s="11" t="n">
        <v>99.2</v>
      </c>
      <c r="P86" s="11" t="n">
        <f aca="false">O86*0.5</f>
        <v>49.6</v>
      </c>
      <c r="Q86" s="11" t="n">
        <f aca="false">H86+L86+P86</f>
        <v>99.2</v>
      </c>
    </row>
    <row r="87" customFormat="false" ht="25.5" hidden="false" customHeight="true" outlineLevel="0" collapsed="false">
      <c r="B87" s="6" t="n">
        <v>84</v>
      </c>
      <c r="C87" s="6" t="s">
        <v>150</v>
      </c>
      <c r="D87" s="9" t="s">
        <v>152</v>
      </c>
      <c r="E87" s="6" t="n">
        <v>250</v>
      </c>
      <c r="F87" s="6" t="n">
        <v>250</v>
      </c>
      <c r="G87" s="10" t="n">
        <f aca="false">E87/F87*100</f>
        <v>100</v>
      </c>
      <c r="H87" s="10" t="n">
        <f aca="false">G87*0.3</f>
        <v>30</v>
      </c>
      <c r="I87" s="6" t="n">
        <v>249</v>
      </c>
      <c r="J87" s="6" t="n">
        <v>250</v>
      </c>
      <c r="K87" s="11" t="n">
        <v>99.5</v>
      </c>
      <c r="L87" s="11" t="n">
        <f aca="false">K87*0.2</f>
        <v>19.9</v>
      </c>
      <c r="M87" s="6" t="n">
        <v>249</v>
      </c>
      <c r="N87" s="6" t="n">
        <v>250</v>
      </c>
      <c r="O87" s="11" t="n">
        <v>99.5</v>
      </c>
      <c r="P87" s="11" t="n">
        <f aca="false">O87*0.5</f>
        <v>49.75</v>
      </c>
      <c r="Q87" s="11" t="n">
        <f aca="false">H87+L87+P87</f>
        <v>99.65</v>
      </c>
    </row>
    <row r="88" customFormat="false" ht="23.25" hidden="false" customHeight="true" outlineLevel="0" collapsed="false">
      <c r="B88" s="6" t="n">
        <v>85</v>
      </c>
      <c r="C88" s="6" t="s">
        <v>153</v>
      </c>
      <c r="D88" s="9" t="s">
        <v>154</v>
      </c>
      <c r="E88" s="6" t="n">
        <v>117</v>
      </c>
      <c r="F88" s="6" t="n">
        <v>117</v>
      </c>
      <c r="G88" s="10" t="n">
        <f aca="false">E88/F88*100</f>
        <v>100</v>
      </c>
      <c r="H88" s="10" t="n">
        <f aca="false">G88*0.3</f>
        <v>30</v>
      </c>
      <c r="I88" s="6" t="n">
        <v>117</v>
      </c>
      <c r="J88" s="6" t="n">
        <v>117</v>
      </c>
      <c r="K88" s="10" t="n">
        <f aca="false">I88/J88*100</f>
        <v>100</v>
      </c>
      <c r="L88" s="10" t="n">
        <f aca="false">K88*0.2</f>
        <v>20</v>
      </c>
      <c r="M88" s="6" t="n">
        <v>117</v>
      </c>
      <c r="N88" s="6" t="n">
        <v>117</v>
      </c>
      <c r="O88" s="10" t="n">
        <f aca="false">M88/N88*100</f>
        <v>100</v>
      </c>
      <c r="P88" s="10" t="n">
        <f aca="false">O88*0.5</f>
        <v>50</v>
      </c>
      <c r="Q88" s="10" t="n">
        <f aca="false">H88+L88+P88</f>
        <v>100</v>
      </c>
    </row>
    <row r="89" customFormat="false" ht="21" hidden="false" customHeight="true" outlineLevel="0" collapsed="false">
      <c r="B89" s="6" t="n">
        <v>86</v>
      </c>
      <c r="C89" s="6" t="s">
        <v>155</v>
      </c>
      <c r="D89" s="9" t="s">
        <v>156</v>
      </c>
      <c r="E89" s="6" t="n">
        <v>60</v>
      </c>
      <c r="F89" s="6" t="n">
        <v>60</v>
      </c>
      <c r="G89" s="10" t="n">
        <f aca="false">E89/F89*100</f>
        <v>100</v>
      </c>
      <c r="H89" s="10" t="n">
        <f aca="false">G89*0.3</f>
        <v>30</v>
      </c>
      <c r="I89" s="6" t="n">
        <v>60</v>
      </c>
      <c r="J89" s="6" t="n">
        <v>60</v>
      </c>
      <c r="K89" s="10" t="n">
        <f aca="false">I89/J89*100</f>
        <v>100</v>
      </c>
      <c r="L89" s="10" t="n">
        <f aca="false">K89*0.2</f>
        <v>20</v>
      </c>
      <c r="M89" s="6" t="n">
        <v>60</v>
      </c>
      <c r="N89" s="6" t="n">
        <v>60</v>
      </c>
      <c r="O89" s="10" t="n">
        <f aca="false">M89/N89*100</f>
        <v>100</v>
      </c>
      <c r="P89" s="10" t="n">
        <f aca="false">O89*0.5</f>
        <v>50</v>
      </c>
      <c r="Q89" s="10" t="n">
        <f aca="false">H89+L89+P89</f>
        <v>100</v>
      </c>
    </row>
    <row r="90" customFormat="false" ht="20.25" hidden="false" customHeight="true" outlineLevel="0" collapsed="false">
      <c r="B90" s="6" t="n">
        <v>87</v>
      </c>
      <c r="C90" s="6" t="s">
        <v>157</v>
      </c>
      <c r="D90" s="9" t="s">
        <v>158</v>
      </c>
      <c r="E90" s="6" t="n">
        <v>88</v>
      </c>
      <c r="F90" s="6" t="n">
        <v>89</v>
      </c>
      <c r="G90" s="11" t="n">
        <v>99</v>
      </c>
      <c r="H90" s="11" t="n">
        <f aca="false">G90*0.3</f>
        <v>29.7</v>
      </c>
      <c r="I90" s="6" t="n">
        <v>87</v>
      </c>
      <c r="J90" s="6" t="n">
        <v>89</v>
      </c>
      <c r="K90" s="10" t="n">
        <f aca="false">I90/J90*100</f>
        <v>97.7528089887641</v>
      </c>
      <c r="L90" s="10" t="n">
        <f aca="false">K90*0.2</f>
        <v>19.5505617977528</v>
      </c>
      <c r="M90" s="6" t="n">
        <v>88</v>
      </c>
      <c r="N90" s="6" t="n">
        <v>89</v>
      </c>
      <c r="O90" s="11" t="n">
        <v>99</v>
      </c>
      <c r="P90" s="11" t="n">
        <f aca="false">O90*0.5</f>
        <v>49.5</v>
      </c>
      <c r="Q90" s="11" t="n">
        <f aca="false">H90+L90+P90</f>
        <v>98.7505617977528</v>
      </c>
    </row>
    <row r="91" customFormat="false" ht="22.5" hidden="false" customHeight="true" outlineLevel="0" collapsed="false">
      <c r="B91" s="6" t="n">
        <v>88</v>
      </c>
      <c r="C91" s="6" t="s">
        <v>159</v>
      </c>
      <c r="D91" s="9" t="s">
        <v>160</v>
      </c>
      <c r="E91" s="6" t="n">
        <v>248</v>
      </c>
      <c r="F91" s="6" t="n">
        <v>248</v>
      </c>
      <c r="G91" s="10" t="n">
        <f aca="false">E91/F91*100</f>
        <v>100</v>
      </c>
      <c r="H91" s="10" t="n">
        <f aca="false">G91*0.3</f>
        <v>30</v>
      </c>
      <c r="I91" s="6" t="n">
        <v>247</v>
      </c>
      <c r="J91" s="6" t="n">
        <v>248</v>
      </c>
      <c r="K91" s="11" t="n">
        <v>99.9</v>
      </c>
      <c r="L91" s="11" t="n">
        <f aca="false">K91*0.2</f>
        <v>19.98</v>
      </c>
      <c r="M91" s="6" t="n">
        <v>248</v>
      </c>
      <c r="N91" s="6" t="n">
        <v>248</v>
      </c>
      <c r="O91" s="10" t="n">
        <f aca="false">M91/N91*100</f>
        <v>100</v>
      </c>
      <c r="P91" s="10" t="n">
        <f aca="false">O91*0.5</f>
        <v>50</v>
      </c>
      <c r="Q91" s="11" t="n">
        <f aca="false">H91+L91+P91</f>
        <v>99.98</v>
      </c>
    </row>
    <row r="92" customFormat="false" ht="20.25" hidden="false" customHeight="true" outlineLevel="0" collapsed="false">
      <c r="B92" s="6" t="n">
        <v>89</v>
      </c>
      <c r="C92" s="6" t="s">
        <v>161</v>
      </c>
      <c r="D92" s="9" t="s">
        <v>162</v>
      </c>
      <c r="E92" s="6" t="n">
        <v>111</v>
      </c>
      <c r="F92" s="6" t="n">
        <v>111</v>
      </c>
      <c r="G92" s="10" t="n">
        <f aca="false">E92/F92*100</f>
        <v>100</v>
      </c>
      <c r="H92" s="10" t="n">
        <f aca="false">G92*0.3</f>
        <v>30</v>
      </c>
      <c r="I92" s="6" t="n">
        <v>111</v>
      </c>
      <c r="J92" s="6" t="n">
        <v>111</v>
      </c>
      <c r="K92" s="10" t="n">
        <f aca="false">I92/J92*100</f>
        <v>100</v>
      </c>
      <c r="L92" s="10" t="n">
        <f aca="false">K92*0.2</f>
        <v>20</v>
      </c>
      <c r="M92" s="6" t="n">
        <v>111</v>
      </c>
      <c r="N92" s="6" t="n">
        <v>111</v>
      </c>
      <c r="O92" s="10" t="n">
        <f aca="false">M92/N92*100</f>
        <v>100</v>
      </c>
      <c r="P92" s="10" t="n">
        <f aca="false">O92*0.5</f>
        <v>50</v>
      </c>
      <c r="Q92" s="10" t="n">
        <f aca="false">H92+L92+P92</f>
        <v>100</v>
      </c>
    </row>
    <row r="93" customFormat="false" ht="21" hidden="false" customHeight="true" outlineLevel="0" collapsed="false">
      <c r="B93" s="6" t="n">
        <v>90</v>
      </c>
      <c r="C93" s="6" t="s">
        <v>163</v>
      </c>
      <c r="D93" s="9" t="s">
        <v>164</v>
      </c>
      <c r="E93" s="6" t="n">
        <v>26</v>
      </c>
      <c r="F93" s="6" t="n">
        <v>27</v>
      </c>
      <c r="G93" s="11" t="n">
        <v>96.2</v>
      </c>
      <c r="H93" s="11" t="n">
        <f aca="false">G93*0.3</f>
        <v>28.86</v>
      </c>
      <c r="I93" s="6" t="n">
        <v>27</v>
      </c>
      <c r="J93" s="6" t="n">
        <v>27</v>
      </c>
      <c r="K93" s="10" t="n">
        <f aca="false">I93/J93*100</f>
        <v>100</v>
      </c>
      <c r="L93" s="10" t="n">
        <f aca="false">K93*0.2</f>
        <v>20</v>
      </c>
      <c r="M93" s="6" t="n">
        <v>27</v>
      </c>
      <c r="N93" s="6" t="n">
        <v>27</v>
      </c>
      <c r="O93" s="10" t="n">
        <f aca="false">M93/N93*100</f>
        <v>100</v>
      </c>
      <c r="P93" s="10" t="n">
        <f aca="false">O93*0.5</f>
        <v>50</v>
      </c>
      <c r="Q93" s="11" t="n">
        <f aca="false">H93+L93+P93</f>
        <v>98.86</v>
      </c>
    </row>
    <row r="94" customFormat="false" ht="22.5" hidden="false" customHeight="true" outlineLevel="0" collapsed="false">
      <c r="B94" s="6" t="n">
        <v>91</v>
      </c>
      <c r="C94" s="6" t="s">
        <v>165</v>
      </c>
      <c r="D94" s="9" t="s">
        <v>166</v>
      </c>
      <c r="E94" s="6" t="n">
        <v>156</v>
      </c>
      <c r="F94" s="6" t="n">
        <v>160</v>
      </c>
      <c r="G94" s="11" t="n">
        <v>97.3</v>
      </c>
      <c r="H94" s="11" t="n">
        <f aca="false">G94*0.3</f>
        <v>29.19</v>
      </c>
      <c r="I94" s="6" t="n">
        <v>153</v>
      </c>
      <c r="J94" s="6" t="n">
        <v>160</v>
      </c>
      <c r="K94" s="11" t="n">
        <v>95.4</v>
      </c>
      <c r="L94" s="11" t="n">
        <f aca="false">K94*0.2</f>
        <v>19.08</v>
      </c>
      <c r="M94" s="6" t="n">
        <v>157</v>
      </c>
      <c r="N94" s="6" t="n">
        <v>160</v>
      </c>
      <c r="O94" s="11" t="n">
        <v>98</v>
      </c>
      <c r="P94" s="11" t="n">
        <f aca="false">O94*0.5</f>
        <v>49</v>
      </c>
      <c r="Q94" s="11" t="n">
        <f aca="false">H94+L94+P94</f>
        <v>97.27</v>
      </c>
    </row>
    <row r="95" customFormat="false" ht="21" hidden="false" customHeight="true" outlineLevel="0" collapsed="false">
      <c r="B95" s="6" t="n">
        <v>92</v>
      </c>
      <c r="C95" s="6" t="s">
        <v>167</v>
      </c>
      <c r="D95" s="9" t="s">
        <v>168</v>
      </c>
      <c r="E95" s="6" t="n">
        <v>214</v>
      </c>
      <c r="F95" s="6" t="n">
        <v>214</v>
      </c>
      <c r="G95" s="10" t="n">
        <f aca="false">E95/F95*100</f>
        <v>100</v>
      </c>
      <c r="H95" s="10" t="n">
        <f aca="false">G95*0.3</f>
        <v>30</v>
      </c>
      <c r="I95" s="6" t="n">
        <v>214</v>
      </c>
      <c r="J95" s="6" t="n">
        <v>214</v>
      </c>
      <c r="K95" s="10" t="n">
        <f aca="false">I95/J95*100</f>
        <v>100</v>
      </c>
      <c r="L95" s="10" t="n">
        <f aca="false">K95*0.2</f>
        <v>20</v>
      </c>
      <c r="M95" s="6" t="n">
        <v>214</v>
      </c>
      <c r="N95" s="6" t="n">
        <v>214</v>
      </c>
      <c r="O95" s="10" t="n">
        <f aca="false">M95/N95*100</f>
        <v>100</v>
      </c>
      <c r="P95" s="10" t="n">
        <f aca="false">O95*0.5</f>
        <v>50</v>
      </c>
      <c r="Q95" s="10" t="n">
        <f aca="false">H95+L95+P95</f>
        <v>100</v>
      </c>
    </row>
    <row r="96" customFormat="false" ht="21" hidden="false" customHeight="true" outlineLevel="0" collapsed="false">
      <c r="B96" s="6" t="n">
        <v>93</v>
      </c>
      <c r="C96" s="6" t="s">
        <v>167</v>
      </c>
      <c r="D96" s="9" t="s">
        <v>169</v>
      </c>
      <c r="E96" s="6" t="n">
        <v>223</v>
      </c>
      <c r="F96" s="6" t="n">
        <v>223</v>
      </c>
      <c r="G96" s="10" t="n">
        <f aca="false">E96/F96*100</f>
        <v>100</v>
      </c>
      <c r="H96" s="10" t="n">
        <f aca="false">G96*0.3</f>
        <v>30</v>
      </c>
      <c r="I96" s="6" t="n">
        <v>219</v>
      </c>
      <c r="J96" s="6" t="n">
        <v>223</v>
      </c>
      <c r="K96" s="10" t="n">
        <f aca="false">I96/J96*100</f>
        <v>98.2062780269058</v>
      </c>
      <c r="L96" s="10" t="n">
        <f aca="false">K96*0.2</f>
        <v>19.6412556053812</v>
      </c>
      <c r="M96" s="6" t="n">
        <v>223</v>
      </c>
      <c r="N96" s="6" t="n">
        <v>223</v>
      </c>
      <c r="O96" s="10" t="n">
        <f aca="false">M96/N96*100</f>
        <v>100</v>
      </c>
      <c r="P96" s="10" t="n">
        <f aca="false">O96*0.5</f>
        <v>50</v>
      </c>
      <c r="Q96" s="10" t="n">
        <f aca="false">H96+L96+P96</f>
        <v>99.6412556053812</v>
      </c>
    </row>
    <row r="97" customFormat="false" ht="21" hidden="false" customHeight="true" outlineLevel="0" collapsed="false">
      <c r="B97" s="6" t="n">
        <v>94</v>
      </c>
      <c r="C97" s="6" t="s">
        <v>170</v>
      </c>
      <c r="D97" s="9" t="s">
        <v>171</v>
      </c>
      <c r="E97" s="6" t="n">
        <v>129</v>
      </c>
      <c r="F97" s="6" t="n">
        <v>129</v>
      </c>
      <c r="G97" s="10" t="n">
        <f aca="false">E97/F97*100</f>
        <v>100</v>
      </c>
      <c r="H97" s="10" t="n">
        <f aca="false">G97*0.3</f>
        <v>30</v>
      </c>
      <c r="I97" s="6" t="n">
        <v>129</v>
      </c>
      <c r="J97" s="6" t="n">
        <v>129</v>
      </c>
      <c r="K97" s="10" t="n">
        <f aca="false">I97/J97*100</f>
        <v>100</v>
      </c>
      <c r="L97" s="10" t="n">
        <f aca="false">K97*0.2</f>
        <v>20</v>
      </c>
      <c r="M97" s="6" t="n">
        <v>129</v>
      </c>
      <c r="N97" s="6" t="n">
        <v>129</v>
      </c>
      <c r="O97" s="10" t="n">
        <f aca="false">M97/N97*100</f>
        <v>100</v>
      </c>
      <c r="P97" s="10" t="n">
        <f aca="false">O97*0.5</f>
        <v>50</v>
      </c>
      <c r="Q97" s="10" t="n">
        <f aca="false">H97+L97+P97</f>
        <v>100</v>
      </c>
    </row>
    <row r="98" customFormat="false" ht="22.5" hidden="false" customHeight="true" outlineLevel="0" collapsed="false">
      <c r="B98" s="6" t="n">
        <v>95</v>
      </c>
      <c r="C98" s="6" t="s">
        <v>170</v>
      </c>
      <c r="D98" s="9" t="s">
        <v>172</v>
      </c>
      <c r="E98" s="6" t="n">
        <v>190</v>
      </c>
      <c r="F98" s="6" t="n">
        <v>197</v>
      </c>
      <c r="G98" s="11" t="n">
        <v>95.8</v>
      </c>
      <c r="H98" s="11" t="n">
        <f aca="false">G98*0.3</f>
        <v>28.74</v>
      </c>
      <c r="I98" s="6" t="n">
        <v>191</v>
      </c>
      <c r="J98" s="6" t="n">
        <v>198</v>
      </c>
      <c r="K98" s="11" t="n">
        <v>96</v>
      </c>
      <c r="L98" s="11" t="n">
        <f aca="false">K98*0.2</f>
        <v>19.2</v>
      </c>
      <c r="M98" s="6" t="n">
        <v>193</v>
      </c>
      <c r="N98" s="6" t="n">
        <v>198</v>
      </c>
      <c r="O98" s="10" t="n">
        <v>97.1</v>
      </c>
      <c r="P98" s="11" t="n">
        <f aca="false">O98*0.5</f>
        <v>48.55</v>
      </c>
      <c r="Q98" s="11" t="n">
        <f aca="false">H98+L98+P98</f>
        <v>96.49</v>
      </c>
    </row>
    <row r="99" customFormat="false" ht="22.5" hidden="false" customHeight="true" outlineLevel="0" collapsed="false">
      <c r="B99" s="6" t="n">
        <v>96</v>
      </c>
      <c r="C99" s="6" t="s">
        <v>173</v>
      </c>
      <c r="D99" s="9" t="s">
        <v>174</v>
      </c>
      <c r="E99" s="6" t="n">
        <v>229</v>
      </c>
      <c r="F99" s="6" t="n">
        <v>229</v>
      </c>
      <c r="G99" s="10" t="n">
        <f aca="false">E99/F99*100</f>
        <v>100</v>
      </c>
      <c r="H99" s="10" t="n">
        <f aca="false">G99*0.3</f>
        <v>30</v>
      </c>
      <c r="I99" s="6" t="n">
        <v>227</v>
      </c>
      <c r="J99" s="6" t="n">
        <v>229</v>
      </c>
      <c r="K99" s="10" t="n">
        <f aca="false">I99/J99*100</f>
        <v>99.1266375545851</v>
      </c>
      <c r="L99" s="10" t="n">
        <f aca="false">K99*0.2</f>
        <v>19.825327510917</v>
      </c>
      <c r="M99" s="6" t="n">
        <v>229</v>
      </c>
      <c r="N99" s="6" t="n">
        <v>229</v>
      </c>
      <c r="O99" s="10" t="n">
        <f aca="false">M99/N99*100</f>
        <v>100</v>
      </c>
      <c r="P99" s="10" t="n">
        <f aca="false">O99*0.5</f>
        <v>50</v>
      </c>
      <c r="Q99" s="10" t="n">
        <f aca="false">H99+L99+P99</f>
        <v>99.825327510917</v>
      </c>
    </row>
  </sheetData>
  <mergeCells count="8">
    <mergeCell ref="A1:A3"/>
    <mergeCell ref="B1:B3"/>
    <mergeCell ref="C1:C3"/>
    <mergeCell ref="D1:D3"/>
    <mergeCell ref="E1:H1"/>
    <mergeCell ref="I1:L1"/>
    <mergeCell ref="M1:P1"/>
    <mergeCell ref="Q1:Q2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W489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ColWidth="9.15625" defaultRowHeight="15" zeroHeight="false" outlineLevelRow="0" outlineLevelCol="0"/>
  <cols>
    <col collapsed="false" customWidth="false" hidden="false" outlineLevel="0" max="1" min="1" style="27" width="9.14"/>
    <col collapsed="false" customWidth="true" hidden="false" outlineLevel="0" max="2" min="2" style="27" width="24.57"/>
    <col collapsed="false" customWidth="true" hidden="false" outlineLevel="0" max="3" min="3" style="27" width="120.58"/>
    <col collapsed="false" customWidth="true" hidden="false" outlineLevel="0" max="4" min="4" style="27" width="14.15"/>
    <col collapsed="false" customWidth="true" hidden="false" outlineLevel="0" max="5" min="5" style="50" width="6.86"/>
    <col collapsed="false" customWidth="true" hidden="false" outlineLevel="0" max="9" min="6" style="51" width="6.86"/>
    <col collapsed="false" customWidth="true" hidden="false" outlineLevel="0" max="13" min="10" style="27" width="6.86"/>
    <col collapsed="false" customWidth="true" hidden="false" outlineLevel="0" max="15" min="14" style="50" width="6.86"/>
    <col collapsed="false" customWidth="false" hidden="false" outlineLevel="0" max="16" min="16" style="27" width="9.14"/>
    <col collapsed="false" customWidth="true" hidden="false" outlineLevel="0" max="17" min="17" style="27" width="8.14"/>
    <col collapsed="false" customWidth="true" hidden="false" outlineLevel="0" max="18" min="18" style="27" width="8.57"/>
    <col collapsed="false" customWidth="false" hidden="false" outlineLevel="0" max="21" min="19" style="27" width="9.14"/>
    <col collapsed="false" customWidth="true" hidden="false" outlineLevel="0" max="22" min="22" style="27" width="8.29"/>
    <col collapsed="false" customWidth="true" hidden="false" outlineLevel="0" max="23" min="23" style="27" width="8.14"/>
    <col collapsed="false" customWidth="false" hidden="false" outlineLevel="0" max="1024" min="24" style="27" width="9.14"/>
  </cols>
  <sheetData>
    <row r="1" customFormat="false" ht="86.25" hidden="false" customHeight="true" outlineLevel="0" collapsed="false">
      <c r="A1" s="1" t="s">
        <v>298</v>
      </c>
      <c r="B1" s="1" t="s">
        <v>1</v>
      </c>
      <c r="C1" s="1" t="s">
        <v>2</v>
      </c>
      <c r="D1" s="1" t="s">
        <v>299</v>
      </c>
      <c r="E1" s="52" t="s">
        <v>300</v>
      </c>
      <c r="F1" s="52"/>
      <c r="G1" s="52"/>
      <c r="H1" s="52"/>
      <c r="I1" s="52" t="s">
        <v>301</v>
      </c>
      <c r="J1" s="52"/>
      <c r="K1" s="52"/>
      <c r="L1" s="52" t="s">
        <v>302</v>
      </c>
      <c r="M1" s="52"/>
      <c r="N1" s="52"/>
      <c r="O1" s="52"/>
      <c r="P1" s="52" t="s">
        <v>303</v>
      </c>
      <c r="Q1" s="52"/>
      <c r="R1" s="52"/>
      <c r="S1" s="52"/>
      <c r="T1" s="52" t="s">
        <v>304</v>
      </c>
      <c r="U1" s="52"/>
      <c r="V1" s="52"/>
      <c r="W1" s="52"/>
    </row>
    <row r="2" customFormat="false" ht="15" hidden="false" customHeight="false" outlineLevel="0" collapsed="false">
      <c r="A2" s="1"/>
      <c r="B2" s="1"/>
      <c r="C2" s="1"/>
      <c r="D2" s="1"/>
      <c r="E2" s="53" t="s">
        <v>305</v>
      </c>
      <c r="F2" s="53" t="s">
        <v>306</v>
      </c>
      <c r="G2" s="53" t="s">
        <v>307</v>
      </c>
      <c r="H2" s="54" t="s">
        <v>308</v>
      </c>
      <c r="I2" s="53" t="s">
        <v>309</v>
      </c>
      <c r="J2" s="53" t="s">
        <v>310</v>
      </c>
      <c r="K2" s="54" t="s">
        <v>311</v>
      </c>
      <c r="L2" s="53" t="s">
        <v>312</v>
      </c>
      <c r="M2" s="53" t="s">
        <v>313</v>
      </c>
      <c r="N2" s="55" t="s">
        <v>314</v>
      </c>
      <c r="O2" s="56" t="s">
        <v>315</v>
      </c>
      <c r="P2" s="53" t="s">
        <v>316</v>
      </c>
      <c r="Q2" s="53" t="s">
        <v>317</v>
      </c>
      <c r="R2" s="53" t="s">
        <v>318</v>
      </c>
      <c r="S2" s="54" t="s">
        <v>319</v>
      </c>
      <c r="T2" s="53" t="s">
        <v>320</v>
      </c>
      <c r="U2" s="53" t="s">
        <v>321</v>
      </c>
      <c r="V2" s="53" t="s">
        <v>322</v>
      </c>
      <c r="W2" s="54" t="s">
        <v>323</v>
      </c>
    </row>
    <row r="3" customFormat="false" ht="15" hidden="false" customHeight="false" outlineLevel="0" collapsed="false">
      <c r="A3" s="1"/>
      <c r="B3" s="1"/>
      <c r="C3" s="1"/>
      <c r="D3" s="1"/>
      <c r="E3" s="57" t="n">
        <v>30</v>
      </c>
      <c r="F3" s="58" t="n">
        <v>30</v>
      </c>
      <c r="G3" s="58" t="n">
        <v>40</v>
      </c>
      <c r="H3" s="58" t="n">
        <v>100</v>
      </c>
      <c r="I3" s="57" t="n">
        <v>50</v>
      </c>
      <c r="J3" s="58" t="n">
        <v>50</v>
      </c>
      <c r="K3" s="58" t="n">
        <v>100</v>
      </c>
      <c r="L3" s="57" t="n">
        <v>30</v>
      </c>
      <c r="M3" s="58" t="n">
        <v>40</v>
      </c>
      <c r="N3" s="55" t="n">
        <v>30</v>
      </c>
      <c r="O3" s="55" t="n">
        <v>100</v>
      </c>
      <c r="P3" s="57" t="n">
        <v>40</v>
      </c>
      <c r="Q3" s="58" t="n">
        <v>40</v>
      </c>
      <c r="R3" s="58" t="n">
        <v>20</v>
      </c>
      <c r="S3" s="58" t="n">
        <v>100</v>
      </c>
      <c r="T3" s="57" t="n">
        <v>30</v>
      </c>
      <c r="U3" s="58" t="n">
        <v>20</v>
      </c>
      <c r="V3" s="58" t="n">
        <v>50</v>
      </c>
      <c r="W3" s="58" t="n">
        <v>100</v>
      </c>
    </row>
    <row r="4" customFormat="false" ht="15" hidden="false" customHeight="false" outlineLevel="0" collapsed="false">
      <c r="A4" s="12" t="n">
        <v>1</v>
      </c>
      <c r="B4" s="12" t="s">
        <v>25</v>
      </c>
      <c r="C4" s="12" t="s">
        <v>29</v>
      </c>
      <c r="D4" s="59" t="n">
        <f aca="false">AVERAGE(H4,K4,O4,S4,W4)</f>
        <v>98.79</v>
      </c>
      <c r="E4" s="60" t="n">
        <f aca="false">1ОиДинфоб!G10</f>
        <v>30</v>
      </c>
      <c r="F4" s="60" t="n">
        <f aca="false">1ОиДинфоб!J10</f>
        <v>30</v>
      </c>
      <c r="G4" s="60" t="n">
        <f aca="false">1ОиДинфоб!P10</f>
        <v>40</v>
      </c>
      <c r="H4" s="60" t="n">
        <f aca="false">E4+F4+G4</f>
        <v>100</v>
      </c>
      <c r="I4" s="60" t="n">
        <f aca="false">2КомУслОц!F11</f>
        <v>50</v>
      </c>
      <c r="J4" s="59" t="n">
        <f aca="false">2КомУслОц!J11</f>
        <v>49.95</v>
      </c>
      <c r="K4" s="59" t="n">
        <f aca="false">I4+J4</f>
        <v>99.95</v>
      </c>
      <c r="L4" s="12" t="n">
        <f aca="false">3УслДостИнвОц!F10</f>
        <v>24</v>
      </c>
      <c r="M4" s="12" t="n">
        <f aca="false">3УслДостИнвОц!I10</f>
        <v>40</v>
      </c>
      <c r="N4" s="60" t="n">
        <f aca="false">3УслДостИнвОц!M10</f>
        <v>30</v>
      </c>
      <c r="O4" s="60" t="n">
        <f aca="false">L4+M4+N4</f>
        <v>94</v>
      </c>
      <c r="P4" s="60" t="n">
        <f aca="false">4ДобрВежл!H10</f>
        <v>40</v>
      </c>
      <c r="Q4" s="60" t="n">
        <f aca="false">4ДобрВежл!L10</f>
        <v>40</v>
      </c>
      <c r="R4" s="60" t="n">
        <f aca="false">4ДобрВежл!P10</f>
        <v>20</v>
      </c>
      <c r="S4" s="60" t="n">
        <f aca="false">SUM(P4:R4)</f>
        <v>100</v>
      </c>
      <c r="T4" s="60" t="n">
        <f aca="false">5УдовлУсл!H10</f>
        <v>30</v>
      </c>
      <c r="U4" s="60" t="n">
        <f aca="false">5УдовлУсл!L10</f>
        <v>20</v>
      </c>
      <c r="V4" s="60" t="n">
        <f aca="false">5УдовлУсл!P10</f>
        <v>50</v>
      </c>
      <c r="W4" s="60" t="n">
        <f aca="false">SUM(T4:V4)</f>
        <v>100</v>
      </c>
    </row>
    <row r="5" customFormat="false" ht="15" hidden="false" customHeight="false" outlineLevel="0" collapsed="false">
      <c r="A5" s="12" t="n">
        <v>2</v>
      </c>
      <c r="B5" s="12" t="s">
        <v>25</v>
      </c>
      <c r="C5" s="12" t="s">
        <v>43</v>
      </c>
      <c r="D5" s="59" t="n">
        <f aca="false">AVERAGE(H5,K5,O5,S5,W5)</f>
        <v>98.612</v>
      </c>
      <c r="E5" s="59" t="n">
        <f aca="false">1ОиДинфоб!G24</f>
        <v>29.1</v>
      </c>
      <c r="F5" s="60" t="n">
        <f aca="false">1ОиДинфоб!J24</f>
        <v>30</v>
      </c>
      <c r="G5" s="60" t="n">
        <f aca="false">1ОиДинфоб!P24</f>
        <v>40</v>
      </c>
      <c r="H5" s="59" t="n">
        <f aca="false">E5+F5+G5</f>
        <v>99.1</v>
      </c>
      <c r="I5" s="60" t="n">
        <f aca="false">2КомУслОц!F25</f>
        <v>50</v>
      </c>
      <c r="J5" s="60" t="n">
        <f aca="false">2КомУслОц!J25</f>
        <v>50</v>
      </c>
      <c r="K5" s="60" t="n">
        <f aca="false">I5+J5</f>
        <v>100</v>
      </c>
      <c r="L5" s="12" t="n">
        <f aca="false">3УслДостИнвОц!F24</f>
        <v>24</v>
      </c>
      <c r="M5" s="12" t="n">
        <f aca="false">3УслДостИнвОц!I24</f>
        <v>40</v>
      </c>
      <c r="N5" s="60" t="n">
        <f aca="false">3УслДостИнвОц!M24</f>
        <v>30</v>
      </c>
      <c r="O5" s="60" t="n">
        <f aca="false">L5+M5+N5</f>
        <v>94</v>
      </c>
      <c r="P5" s="59" t="n">
        <f aca="false">4ДобрВежл!H24</f>
        <v>39.96</v>
      </c>
      <c r="Q5" s="60" t="n">
        <f aca="false">4ДобрВежл!L24</f>
        <v>40</v>
      </c>
      <c r="R5" s="60" t="n">
        <f aca="false">4ДобрВежл!P24</f>
        <v>20</v>
      </c>
      <c r="S5" s="59" t="n">
        <f aca="false">SUM(P5:R5)</f>
        <v>99.96</v>
      </c>
      <c r="T5" s="60" t="n">
        <f aca="false">5УдовлУсл!H24</f>
        <v>30</v>
      </c>
      <c r="U5" s="60" t="n">
        <f aca="false">5УдовлУсл!L24</f>
        <v>20</v>
      </c>
      <c r="V5" s="60" t="n">
        <f aca="false">5УдовлУсл!P24</f>
        <v>50</v>
      </c>
      <c r="W5" s="60" t="n">
        <f aca="false">SUM(T5:V5)</f>
        <v>100</v>
      </c>
    </row>
    <row r="6" customFormat="false" ht="15" hidden="false" customHeight="false" outlineLevel="0" collapsed="false">
      <c r="A6" s="61" t="n">
        <v>3</v>
      </c>
      <c r="B6" s="12" t="s">
        <v>25</v>
      </c>
      <c r="C6" s="12" t="s">
        <v>27</v>
      </c>
      <c r="D6" s="59" t="n">
        <f aca="false">AVERAGE(H6,K6,O6,S6,W6)</f>
        <v>98.5172260937761</v>
      </c>
      <c r="E6" s="59" t="n">
        <f aca="false">1ОиДинфоб!G8</f>
        <v>29.8</v>
      </c>
      <c r="F6" s="60" t="n">
        <f aca="false">1ОиДинфоб!J8</f>
        <v>30</v>
      </c>
      <c r="G6" s="60" t="n">
        <f aca="false">1ОиДинфоб!P8</f>
        <v>39.9183673469388</v>
      </c>
      <c r="H6" s="59" t="n">
        <f aca="false">E6+F6+G6</f>
        <v>99.7183673469388</v>
      </c>
      <c r="I6" s="60" t="n">
        <f aca="false">2КомУслОц!F9</f>
        <v>50</v>
      </c>
      <c r="J6" s="59" t="n">
        <f aca="false">2КомУслОц!J9</f>
        <v>49.85</v>
      </c>
      <c r="K6" s="59" t="n">
        <f aca="false">I6+J6</f>
        <v>99.85</v>
      </c>
      <c r="L6" s="12" t="n">
        <f aca="false">3УслДостИнвОц!F8</f>
        <v>24</v>
      </c>
      <c r="M6" s="12" t="n">
        <f aca="false">3УслДостИнвОц!I8</f>
        <v>40</v>
      </c>
      <c r="N6" s="59" t="n">
        <f aca="false">3УслДостИнвОц!M8</f>
        <v>29.4</v>
      </c>
      <c r="O6" s="59" t="n">
        <f aca="false">L6+M6+N6</f>
        <v>93.4</v>
      </c>
      <c r="P6" s="60" t="n">
        <f aca="false">4ДобрВежл!H8</f>
        <v>39.7887323943662</v>
      </c>
      <c r="Q6" s="60" t="n">
        <f aca="false">4ДобрВежл!L8</f>
        <v>39.9295774647887</v>
      </c>
      <c r="R6" s="60" t="n">
        <f aca="false">4ДобрВежл!P8</f>
        <v>19.9294532627866</v>
      </c>
      <c r="S6" s="60" t="n">
        <f aca="false">SUM(P6:R6)</f>
        <v>99.6477631219415</v>
      </c>
      <c r="T6" s="59" t="n">
        <f aca="false">5УдовлУсл!H8</f>
        <v>29.97</v>
      </c>
      <c r="U6" s="60" t="n">
        <f aca="false">5УдовлУсл!L8</f>
        <v>20</v>
      </c>
      <c r="V6" s="60" t="n">
        <f aca="false">5УдовлУсл!P8</f>
        <v>50</v>
      </c>
      <c r="W6" s="59" t="n">
        <f aca="false">SUM(T6:V6)</f>
        <v>99.97</v>
      </c>
    </row>
    <row r="7" customFormat="false" ht="15" hidden="false" customHeight="false" outlineLevel="0" collapsed="false">
      <c r="A7" s="61"/>
      <c r="B7" s="12" t="s">
        <v>137</v>
      </c>
      <c r="C7" s="12" t="s">
        <v>138</v>
      </c>
      <c r="D7" s="59" t="n">
        <f aca="false">AVERAGE(H7,K7,O7,S7,W7)</f>
        <v>98.466</v>
      </c>
      <c r="E7" s="60" t="n">
        <f aca="false">1ОиДинфоб!G79</f>
        <v>30</v>
      </c>
      <c r="F7" s="60" t="n">
        <f aca="false">1ОиДинфоб!J79</f>
        <v>30</v>
      </c>
      <c r="G7" s="59" t="n">
        <f aca="false">1ОиДинфоб!P79</f>
        <v>40</v>
      </c>
      <c r="H7" s="59" t="n">
        <f aca="false">E7+F7+G7</f>
        <v>100</v>
      </c>
      <c r="I7" s="60" t="n">
        <f aca="false">2КомУслОц!F80</f>
        <v>50</v>
      </c>
      <c r="J7" s="59" t="n">
        <f aca="false">2КомУслОц!J80</f>
        <v>49.5</v>
      </c>
      <c r="K7" s="59" t="n">
        <f aca="false">I7+J7</f>
        <v>99.5</v>
      </c>
      <c r="L7" s="12" t="n">
        <f aca="false">3УслДостИнвОц!F79</f>
        <v>30</v>
      </c>
      <c r="M7" s="12" t="n">
        <f aca="false">3УслДостИнвОц!I79</f>
        <v>40</v>
      </c>
      <c r="N7" s="59" t="n">
        <f aca="false">3УслДостИнвОц!M79</f>
        <v>23.4</v>
      </c>
      <c r="O7" s="59" t="n">
        <f aca="false">L7+M7+N7</f>
        <v>93.4</v>
      </c>
      <c r="P7" s="59" t="n">
        <f aca="false">4ДобрВежл!H79</f>
        <v>40</v>
      </c>
      <c r="Q7" s="60" t="n">
        <f aca="false">4ДобрВежл!L79</f>
        <v>40</v>
      </c>
      <c r="R7" s="59" t="n">
        <f aca="false">4ДобрВежл!P79</f>
        <v>20</v>
      </c>
      <c r="S7" s="59" t="n">
        <f aca="false">SUM(P7:R7)</f>
        <v>100</v>
      </c>
      <c r="T7" s="59" t="n">
        <f aca="false">5УдовлУсл!H79</f>
        <v>29.43</v>
      </c>
      <c r="U7" s="60" t="n">
        <f aca="false">5УдовлУсл!L79</f>
        <v>20</v>
      </c>
      <c r="V7" s="60" t="n">
        <f aca="false">5УдовлУсл!P79</f>
        <v>50</v>
      </c>
      <c r="W7" s="59" t="n">
        <f aca="false">SUM(T7:V7)</f>
        <v>99.43</v>
      </c>
    </row>
    <row r="8" customFormat="false" ht="15" hidden="false" customHeight="false" outlineLevel="0" collapsed="false">
      <c r="A8" s="61" t="n">
        <v>4</v>
      </c>
      <c r="B8" s="12" t="s">
        <v>23</v>
      </c>
      <c r="C8" s="12" t="s">
        <v>24</v>
      </c>
      <c r="D8" s="59" t="n">
        <f aca="false">AVERAGE(H8,K8,O8,S8,W8)</f>
        <v>98.3359183673469</v>
      </c>
      <c r="E8" s="59" t="n">
        <f aca="false">1ОиДинфоб!G6</f>
        <v>29.1</v>
      </c>
      <c r="F8" s="60" t="n">
        <f aca="false">1ОиДинфоб!J6</f>
        <v>30</v>
      </c>
      <c r="G8" s="60" t="n">
        <f aca="false">1ОиДинфоб!P6</f>
        <v>40</v>
      </c>
      <c r="H8" s="59" t="n">
        <f aca="false">E8+F8+G8</f>
        <v>99.1</v>
      </c>
      <c r="I8" s="60" t="n">
        <f aca="false">2КомУслОц!F7</f>
        <v>50</v>
      </c>
      <c r="J8" s="60" t="n">
        <f aca="false">2КомУслОц!J7</f>
        <v>48.9795918367347</v>
      </c>
      <c r="K8" s="60" t="n">
        <f aca="false">I8+J8</f>
        <v>98.9795918367347</v>
      </c>
      <c r="L8" s="12" t="n">
        <f aca="false">3УслДостИнвОц!F6</f>
        <v>24</v>
      </c>
      <c r="M8" s="12" t="n">
        <f aca="false">3УслДостИнвОц!I6</f>
        <v>40</v>
      </c>
      <c r="N8" s="60" t="n">
        <f aca="false">3УслДостИнвОц!M6</f>
        <v>30</v>
      </c>
      <c r="O8" s="60" t="n">
        <f aca="false">L8+M8+N8</f>
        <v>94</v>
      </c>
      <c r="P8" s="60" t="n">
        <f aca="false">4ДобрВежл!H6</f>
        <v>40</v>
      </c>
      <c r="Q8" s="60" t="n">
        <f aca="false">4ДобрВежл!L6</f>
        <v>40</v>
      </c>
      <c r="R8" s="59" t="n">
        <f aca="false">4ДобрВежл!P6</f>
        <v>19.78</v>
      </c>
      <c r="S8" s="59" t="n">
        <f aca="false">SUM(P8:R8)</f>
        <v>99.78</v>
      </c>
      <c r="T8" s="60" t="n">
        <f aca="false">5УдовлУсл!H6</f>
        <v>30</v>
      </c>
      <c r="U8" s="59" t="n">
        <f aca="false">5УдовлУсл!L6</f>
        <v>19.82</v>
      </c>
      <c r="V8" s="60" t="n">
        <f aca="false">5УдовлУсл!P6</f>
        <v>50</v>
      </c>
      <c r="W8" s="59" t="n">
        <f aca="false">SUM(T8:V8)</f>
        <v>99.82</v>
      </c>
    </row>
    <row r="9" customFormat="false" ht="15" hidden="false" customHeight="false" outlineLevel="0" collapsed="false">
      <c r="A9" s="61"/>
      <c r="B9" s="12" t="s">
        <v>170</v>
      </c>
      <c r="C9" s="12" t="s">
        <v>172</v>
      </c>
      <c r="D9" s="59" t="n">
        <f aca="false">AVERAGE(H9,K9,O9,S9,W9)</f>
        <v>98.3367878787879</v>
      </c>
      <c r="E9" s="59" t="n">
        <f aca="false">1ОиДинфоб!G98</f>
        <v>26.6</v>
      </c>
      <c r="F9" s="60" t="n">
        <f aca="false">1ОиДинфоб!J98</f>
        <v>30</v>
      </c>
      <c r="G9" s="60" t="n">
        <f aca="false">1ОиДинфоб!P98</f>
        <v>39.7674418604651</v>
      </c>
      <c r="H9" s="59" t="n">
        <v>96.3</v>
      </c>
      <c r="I9" s="60" t="n">
        <f aca="false">2КомУслОц!F99</f>
        <v>50</v>
      </c>
      <c r="J9" s="59" t="n">
        <f aca="false">2КомУслОц!J99</f>
        <v>49.5</v>
      </c>
      <c r="K9" s="59" t="n">
        <f aca="false">I9+J9</f>
        <v>99.5</v>
      </c>
      <c r="L9" s="12" t="n">
        <f aca="false">3УслДостИнвОц!F98</f>
        <v>30</v>
      </c>
      <c r="M9" s="12" t="n">
        <f aca="false">3УслДостИнвОц!I98</f>
        <v>40</v>
      </c>
      <c r="N9" s="60" t="n">
        <f aca="false">3УслДостИнвОц!M98</f>
        <v>30</v>
      </c>
      <c r="O9" s="60" t="n">
        <f aca="false">L9+M9+N9</f>
        <v>100</v>
      </c>
      <c r="P9" s="60" t="n">
        <f aca="false">4ДобрВежл!H98</f>
        <v>40</v>
      </c>
      <c r="Q9" s="60" t="n">
        <f aca="false">4ДобрВежл!L98</f>
        <v>39.5959595959596</v>
      </c>
      <c r="R9" s="60" t="n">
        <f aca="false">4ДобрВежл!P98</f>
        <v>19.7979797979798</v>
      </c>
      <c r="S9" s="60" t="n">
        <f aca="false">SUM(P9:R9)</f>
        <v>99.3939393939394</v>
      </c>
      <c r="T9" s="59" t="n">
        <f aca="false">5УдовлУсл!H98</f>
        <v>28.74</v>
      </c>
      <c r="U9" s="59" t="n">
        <f aca="false">5УдовлУсл!L98</f>
        <v>19.2</v>
      </c>
      <c r="V9" s="59" t="n">
        <f aca="false">5УдовлУсл!P98</f>
        <v>48.55</v>
      </c>
      <c r="W9" s="59" t="n">
        <f aca="false">SUM(T9:V9)</f>
        <v>96.49</v>
      </c>
    </row>
    <row r="10" customFormat="false" ht="15" hidden="false" customHeight="false" outlineLevel="0" collapsed="false">
      <c r="A10" s="61" t="n">
        <v>5</v>
      </c>
      <c r="B10" s="12" t="s">
        <v>25</v>
      </c>
      <c r="C10" s="12" t="s">
        <v>28</v>
      </c>
      <c r="D10" s="59" t="n">
        <f aca="false">AVERAGE(H10,K10,O10,S10,W10)</f>
        <v>98.1831644147264</v>
      </c>
      <c r="E10" s="59" t="n">
        <f aca="false">1ОиДинфоб!G9</f>
        <v>29.1</v>
      </c>
      <c r="F10" s="60" t="n">
        <f aca="false">1ОиДинфоб!J9</f>
        <v>30</v>
      </c>
      <c r="G10" s="59" t="n">
        <f aca="false">1ОиДинфоб!P9</f>
        <v>39.2</v>
      </c>
      <c r="H10" s="59" t="n">
        <f aca="false">E10+F10+G10</f>
        <v>98.3</v>
      </c>
      <c r="I10" s="60" t="n">
        <f aca="false">2КомУслОц!F10</f>
        <v>50</v>
      </c>
      <c r="J10" s="59" t="n">
        <f aca="false">2КомУслОц!J10</f>
        <v>49.5</v>
      </c>
      <c r="K10" s="59" t="n">
        <f aca="false">I10+J10</f>
        <v>99.5</v>
      </c>
      <c r="L10" s="12" t="n">
        <f aca="false">3УслДостИнвОц!F9</f>
        <v>24</v>
      </c>
      <c r="M10" s="12" t="n">
        <f aca="false">3УслДостИнвОц!I9</f>
        <v>40</v>
      </c>
      <c r="N10" s="60" t="n">
        <f aca="false">3УслДостИнвОц!M9</f>
        <v>30</v>
      </c>
      <c r="O10" s="60" t="n">
        <f aca="false">L10+M10+N10</f>
        <v>94</v>
      </c>
      <c r="P10" s="60" t="n">
        <f aca="false">4ДобрВежл!H9</f>
        <v>39.4888178913738</v>
      </c>
      <c r="Q10" s="60" t="n">
        <f aca="false">4ДобрВежл!L9</f>
        <v>40</v>
      </c>
      <c r="R10" s="60" t="n">
        <f aca="false">4ДобрВежл!P9</f>
        <v>19.864406779661</v>
      </c>
      <c r="S10" s="60" t="n">
        <f aca="false">SUM(P10:R10)</f>
        <v>99.3532246710348</v>
      </c>
      <c r="T10" s="60" t="n">
        <f aca="false">5УдовлУсл!H9</f>
        <v>29.9025974025974</v>
      </c>
      <c r="U10" s="59" t="n">
        <f aca="false">5УдовлУсл!L9</f>
        <v>19.86</v>
      </c>
      <c r="V10" s="60" t="n">
        <f aca="false">5УдовлУсл!P9</f>
        <v>50</v>
      </c>
      <c r="W10" s="59" t="n">
        <f aca="false">SUM(T10:V10)</f>
        <v>99.7625974025974</v>
      </c>
    </row>
    <row r="11" customFormat="false" ht="15" hidden="false" customHeight="false" outlineLevel="0" collapsed="false">
      <c r="A11" s="61"/>
      <c r="B11" s="12" t="s">
        <v>125</v>
      </c>
      <c r="C11" s="12" t="s">
        <v>127</v>
      </c>
      <c r="D11" s="59" t="n">
        <f aca="false">AVERAGE(H11,K11,O11,S11,W11)</f>
        <v>98.1523703703704</v>
      </c>
      <c r="E11" s="59" t="n">
        <f aca="false">1ОиДинфоб!G72</f>
        <v>29.8</v>
      </c>
      <c r="F11" s="60" t="n">
        <f aca="false">1ОиДинфоб!J72</f>
        <v>30</v>
      </c>
      <c r="G11" s="60" t="n">
        <f aca="false">1ОиДинфоб!P72</f>
        <v>39.8518518518518</v>
      </c>
      <c r="H11" s="59" t="n">
        <f aca="false">E11+F11+G11</f>
        <v>99.6518518518518</v>
      </c>
      <c r="I11" s="60" t="n">
        <f aca="false">2КомУслОц!F73</f>
        <v>50</v>
      </c>
      <c r="J11" s="59" t="n">
        <f aca="false">2КомУслОц!J73</f>
        <v>48</v>
      </c>
      <c r="K11" s="59" t="n">
        <f aca="false">I11+J11</f>
        <v>98</v>
      </c>
      <c r="L11" s="12" t="n">
        <f aca="false">3УслДостИнвОц!F72</f>
        <v>24</v>
      </c>
      <c r="M11" s="12" t="n">
        <f aca="false">3УслДостИнвОц!I72</f>
        <v>40</v>
      </c>
      <c r="N11" s="60" t="n">
        <f aca="false">3УслДостИнвОц!M72</f>
        <v>30</v>
      </c>
      <c r="O11" s="60" t="n">
        <f aca="false">L11+M11+N11</f>
        <v>94</v>
      </c>
      <c r="P11" s="60" t="n">
        <f aca="false">4ДобрВежл!H72</f>
        <v>40</v>
      </c>
      <c r="Q11" s="60" t="n">
        <f aca="false">4ДобрВежл!L72</f>
        <v>40</v>
      </c>
      <c r="R11" s="59" t="n">
        <f aca="false">4ДобрВежл!P72</f>
        <v>19.78</v>
      </c>
      <c r="S11" s="59" t="n">
        <f aca="false">SUM(P11:R11)</f>
        <v>99.78</v>
      </c>
      <c r="T11" s="59" t="n">
        <f aca="false">5УдовлУсл!H72</f>
        <v>29.79</v>
      </c>
      <c r="U11" s="59" t="n">
        <f aca="false">5УдовлУсл!L72</f>
        <v>19.54</v>
      </c>
      <c r="V11" s="60" t="n">
        <f aca="false">5УдовлУсл!P72</f>
        <v>50</v>
      </c>
      <c r="W11" s="59" t="n">
        <f aca="false">SUM(T11:V11)</f>
        <v>99.33</v>
      </c>
    </row>
    <row r="12" customFormat="false" ht="15" hidden="false" customHeight="false" outlineLevel="0" collapsed="false">
      <c r="A12" s="12" t="n">
        <v>6</v>
      </c>
      <c r="B12" s="12" t="s">
        <v>92</v>
      </c>
      <c r="C12" s="12" t="s">
        <v>93</v>
      </c>
      <c r="D12" s="59" t="n">
        <f aca="false">AVERAGE(H12,K12,O12,S12,W12)</f>
        <v>98.1449438366631</v>
      </c>
      <c r="E12" s="60" t="n">
        <f aca="false">1ОиДинфоб!G53</f>
        <v>24.6780303030303</v>
      </c>
      <c r="F12" s="60" t="n">
        <f aca="false">1ОиДинфоб!J53</f>
        <v>30</v>
      </c>
      <c r="G12" s="60" t="n">
        <f aca="false">1ОиДинфоб!P53</f>
        <v>39.7927461139896</v>
      </c>
      <c r="H12" s="60" t="n">
        <f aca="false">E12+F12+G12</f>
        <v>94.4707764170199</v>
      </c>
      <c r="I12" s="60" t="n">
        <f aca="false">2КомУслОц!F54</f>
        <v>50</v>
      </c>
      <c r="J12" s="60" t="n">
        <f aca="false">2КомУслОц!J54</f>
        <v>49.034749034749</v>
      </c>
      <c r="K12" s="60" t="n">
        <f aca="false">I12+J12</f>
        <v>99.0347490347491</v>
      </c>
      <c r="L12" s="12" t="n">
        <f aca="false">3УслДостИнвОц!F53</f>
        <v>30</v>
      </c>
      <c r="M12" s="12" t="n">
        <f aca="false">3УслДостИнвОц!I53</f>
        <v>40</v>
      </c>
      <c r="N12" s="60" t="n">
        <f aca="false">3УслДостИнвОц!M53</f>
        <v>28.2352941176471</v>
      </c>
      <c r="O12" s="60" t="n">
        <f aca="false">L12+M12+N12</f>
        <v>98.2352941176471</v>
      </c>
      <c r="P12" s="60" t="n">
        <f aca="false">4ДобрВежл!H53</f>
        <v>40</v>
      </c>
      <c r="Q12" s="60" t="n">
        <f aca="false">4ДобрВежл!L53</f>
        <v>40</v>
      </c>
      <c r="R12" s="60" t="n">
        <f aca="false">4ДобрВежл!P53</f>
        <v>19.6138996138996</v>
      </c>
      <c r="S12" s="60" t="n">
        <f aca="false">SUM(P12:R12)</f>
        <v>99.6138996138996</v>
      </c>
      <c r="T12" s="60" t="n">
        <f aca="false">5УдовлУсл!H53</f>
        <v>30</v>
      </c>
      <c r="U12" s="59" t="n">
        <f aca="false">5УдовлУсл!L53</f>
        <v>19.82</v>
      </c>
      <c r="V12" s="59" t="n">
        <f aca="false">5УдовлУсл!P53</f>
        <v>49.55</v>
      </c>
      <c r="W12" s="59" t="n">
        <f aca="false">SUM(T12:V12)</f>
        <v>99.37</v>
      </c>
    </row>
    <row r="13" customFormat="false" ht="15" hidden="false" customHeight="false" outlineLevel="0" collapsed="false">
      <c r="A13" s="12" t="n">
        <v>7</v>
      </c>
      <c r="B13" s="12" t="s">
        <v>21</v>
      </c>
      <c r="C13" s="12" t="s">
        <v>22</v>
      </c>
      <c r="D13" s="59" t="n">
        <f aca="false">AVERAGE(H13,K13,O13,S13,W13)</f>
        <v>97.6033836525337</v>
      </c>
      <c r="E13" s="59" t="n">
        <f aca="false">1ОиДинфоб!G5</f>
        <v>27.8</v>
      </c>
      <c r="F13" s="60" t="n">
        <f aca="false">1ОиДинфоб!J5</f>
        <v>30</v>
      </c>
      <c r="G13" s="60" t="n">
        <f aca="false">1ОиДинфоб!P5</f>
        <v>39.7776874934379</v>
      </c>
      <c r="H13" s="60" t="n">
        <f aca="false">E13+F13+G13</f>
        <v>97.5776874934379</v>
      </c>
      <c r="I13" s="60" t="n">
        <f aca="false">2КомУслОц!F6</f>
        <v>50</v>
      </c>
      <c r="J13" s="60" t="n">
        <f aca="false">2КомУслОц!J6</f>
        <v>49.5192307692308</v>
      </c>
      <c r="K13" s="60" t="n">
        <f aca="false">I13+J13</f>
        <v>99.5192307692308</v>
      </c>
      <c r="L13" s="12" t="n">
        <f aca="false">3УслДостИнвОц!F5</f>
        <v>24</v>
      </c>
      <c r="M13" s="12" t="n">
        <f aca="false">3УслДостИнвОц!I5</f>
        <v>40</v>
      </c>
      <c r="N13" s="59" t="n">
        <f aca="false">3УслДостИнвОц!M5</f>
        <v>29.1</v>
      </c>
      <c r="O13" s="59" t="n">
        <f aca="false">L13+M13+N13</f>
        <v>93.1</v>
      </c>
      <c r="P13" s="59" t="n">
        <f aca="false">4ДобрВежл!H5</f>
        <v>39.6</v>
      </c>
      <c r="Q13" s="59" t="n">
        <f aca="false">4ДобрВежл!L5</f>
        <v>39.6</v>
      </c>
      <c r="R13" s="59" t="n">
        <f aca="false">4ДобрВежл!P5</f>
        <v>19.6</v>
      </c>
      <c r="S13" s="59" t="n">
        <f aca="false">SUM(P13:R13)</f>
        <v>98.8</v>
      </c>
      <c r="T13" s="59" t="n">
        <f aca="false">5УдовлУсл!H5</f>
        <v>29.79</v>
      </c>
      <c r="U13" s="59" t="n">
        <f aca="false">5УдовлУсл!L5</f>
        <v>19.78</v>
      </c>
      <c r="V13" s="59" t="n">
        <f aca="false">5УдовлУсл!P5</f>
        <v>49.45</v>
      </c>
      <c r="W13" s="59" t="n">
        <f aca="false">SUM(T13:V13)</f>
        <v>99.02</v>
      </c>
    </row>
    <row r="14" customFormat="false" ht="15" hidden="false" customHeight="false" outlineLevel="0" collapsed="false">
      <c r="A14" s="61" t="n">
        <v>8</v>
      </c>
      <c r="B14" s="12" t="s">
        <v>68</v>
      </c>
      <c r="C14" s="12" t="s">
        <v>69</v>
      </c>
      <c r="D14" s="59" t="n">
        <f aca="false">AVERAGE(H14,K14,O14,S14,W14)</f>
        <v>96.9038524480215</v>
      </c>
      <c r="E14" s="60" t="n">
        <f aca="false">1ОиДинфоб!G41</f>
        <v>23.8809523809524</v>
      </c>
      <c r="F14" s="60" t="n">
        <f aca="false">1ОиДинфоб!J41</f>
        <v>30</v>
      </c>
      <c r="G14" s="60" t="n">
        <f aca="false">1ОиДинфоб!P41</f>
        <v>39.7183098591549</v>
      </c>
      <c r="H14" s="60" t="n">
        <f aca="false">E14+F14+G14</f>
        <v>93.5992622401073</v>
      </c>
      <c r="I14" s="60" t="n">
        <f aca="false">2КомУслОц!F42</f>
        <v>50</v>
      </c>
      <c r="J14" s="59" t="n">
        <f aca="false">2КомУслОц!J42</f>
        <v>48.5</v>
      </c>
      <c r="K14" s="59" t="n">
        <f aca="false">I14+J14</f>
        <v>98.5</v>
      </c>
      <c r="L14" s="12" t="n">
        <f aca="false">3УслДостИнвОц!F41</f>
        <v>24</v>
      </c>
      <c r="M14" s="12" t="n">
        <f aca="false">3УслДостИнвОц!I41</f>
        <v>40</v>
      </c>
      <c r="N14" s="60" t="n">
        <f aca="false">3УслДостИнвОц!M41</f>
        <v>30</v>
      </c>
      <c r="O14" s="60" t="n">
        <f aca="false">L14+M14+N14</f>
        <v>94</v>
      </c>
      <c r="P14" s="60" t="n">
        <f aca="false">4ДобрВежл!H41</f>
        <v>40</v>
      </c>
      <c r="Q14" s="59" t="n">
        <f aca="false">4ДобрВежл!L41</f>
        <v>39.2</v>
      </c>
      <c r="R14" s="59" t="n">
        <f aca="false">4ДобрВежл!P41</f>
        <v>19.6</v>
      </c>
      <c r="S14" s="59" t="n">
        <f aca="false">SUM(P14:R14)</f>
        <v>98.8</v>
      </c>
      <c r="T14" s="60" t="n">
        <f aca="false">5УдовлУсл!H41</f>
        <v>30</v>
      </c>
      <c r="U14" s="59" t="n">
        <f aca="false">5УдовлУсл!L41</f>
        <v>19.62</v>
      </c>
      <c r="V14" s="60" t="n">
        <f aca="false">5УдовлУсл!P41</f>
        <v>50</v>
      </c>
      <c r="W14" s="59" t="n">
        <f aca="false">SUM(T14:V14)</f>
        <v>99.62</v>
      </c>
    </row>
    <row r="15" customFormat="false" ht="15" hidden="false" customHeight="false" outlineLevel="0" collapsed="false">
      <c r="A15" s="61"/>
      <c r="B15" s="12" t="s">
        <v>74</v>
      </c>
      <c r="C15" s="12" t="s">
        <v>75</v>
      </c>
      <c r="D15" s="59" t="n">
        <f aca="false">AVERAGE(H15,K15,O15,S15,W15)</f>
        <v>96.912</v>
      </c>
      <c r="E15" s="59" t="n">
        <f aca="false">1ОиДинфоб!G44</f>
        <v>23.1</v>
      </c>
      <c r="F15" s="60" t="n">
        <f aca="false">1ОиДинфоб!J44</f>
        <v>30</v>
      </c>
      <c r="G15" s="60" t="n">
        <f aca="false">1ОиДинфоб!P44</f>
        <v>40</v>
      </c>
      <c r="H15" s="59" t="n">
        <f aca="false">E15+F15+G15</f>
        <v>93.1</v>
      </c>
      <c r="I15" s="60" t="n">
        <f aca="false">2КомУслОц!F45</f>
        <v>50</v>
      </c>
      <c r="J15" s="59" t="n">
        <f aca="false">2КомУслОц!J45</f>
        <v>49.5</v>
      </c>
      <c r="K15" s="59" t="n">
        <f aca="false">I15+J15</f>
        <v>99.5</v>
      </c>
      <c r="L15" s="12" t="n">
        <f aca="false">3УслДостИнвОц!F44</f>
        <v>24</v>
      </c>
      <c r="M15" s="12" t="n">
        <f aca="false">3УслДостИнвОц!I44</f>
        <v>40</v>
      </c>
      <c r="N15" s="60" t="n">
        <f aca="false">3УслДостИнвОц!M44</f>
        <v>30</v>
      </c>
      <c r="O15" s="60" t="n">
        <f aca="false">L15+M15+N15</f>
        <v>94</v>
      </c>
      <c r="P15" s="59" t="n">
        <f aca="false">4ДобрВежл!H44</f>
        <v>39.6</v>
      </c>
      <c r="Q15" s="60" t="n">
        <f aca="false">4ДобрВежл!L44</f>
        <v>40</v>
      </c>
      <c r="R15" s="59" t="n">
        <f aca="false">4ДобрВежл!P44</f>
        <v>19.58</v>
      </c>
      <c r="S15" s="59" t="n">
        <f aca="false">SUM(P15:R15)</f>
        <v>99.18</v>
      </c>
      <c r="T15" s="59" t="n">
        <f aca="false">5УдовлУсл!H44</f>
        <v>29.7</v>
      </c>
      <c r="U15" s="59" t="n">
        <f aca="false">5УдовлУсл!L44</f>
        <v>19.58</v>
      </c>
      <c r="V15" s="59" t="n">
        <f aca="false">5УдовлУсл!P44</f>
        <v>49.5</v>
      </c>
      <c r="W15" s="59" t="n">
        <f aca="false">SUM(T15:V15)</f>
        <v>98.78</v>
      </c>
    </row>
    <row r="16" customFormat="false" ht="15" hidden="false" customHeight="false" outlineLevel="0" collapsed="false">
      <c r="A16" s="12" t="n">
        <v>9</v>
      </c>
      <c r="B16" s="12" t="s">
        <v>72</v>
      </c>
      <c r="C16" s="12" t="s">
        <v>73</v>
      </c>
      <c r="D16" s="59" t="n">
        <f aca="false">AVERAGE(H16,K16,O16,S16,W16)</f>
        <v>96.709573416626</v>
      </c>
      <c r="E16" s="60" t="n">
        <f aca="false">1ОиДинфоб!G43</f>
        <v>27.8468899521531</v>
      </c>
      <c r="F16" s="60" t="n">
        <f aca="false">1ОиДинфоб!J43</f>
        <v>27</v>
      </c>
      <c r="G16" s="60" t="n">
        <f aca="false">1ОиДинфоб!P43</f>
        <v>39.6309771309771</v>
      </c>
      <c r="H16" s="60" t="n">
        <f aca="false">E16+F16+G16</f>
        <v>94.4778670831302</v>
      </c>
      <c r="I16" s="60" t="n">
        <f aca="false">2КомУслОц!F44</f>
        <v>50</v>
      </c>
      <c r="J16" s="59" t="n">
        <f aca="false">2КомУслОц!J44</f>
        <v>49</v>
      </c>
      <c r="K16" s="59" t="n">
        <f aca="false">I16+J16</f>
        <v>99</v>
      </c>
      <c r="L16" s="12" t="n">
        <f aca="false">3УслДостИнвОц!F43</f>
        <v>30</v>
      </c>
      <c r="M16" s="12" t="n">
        <f aca="false">3УслДостИнвОц!I43</f>
        <v>32</v>
      </c>
      <c r="N16" s="60" t="n">
        <f aca="false">3УслДостИнвОц!M43</f>
        <v>30</v>
      </c>
      <c r="O16" s="60" t="n">
        <f aca="false">L16+M16+N16</f>
        <v>92</v>
      </c>
      <c r="P16" s="59" t="n">
        <f aca="false">4ДобрВежл!H43</f>
        <v>39.72</v>
      </c>
      <c r="Q16" s="60" t="n">
        <f aca="false">4ДобрВежл!L43</f>
        <v>40</v>
      </c>
      <c r="R16" s="59" t="n">
        <f aca="false">4ДобрВежл!P43</f>
        <v>19.32</v>
      </c>
      <c r="S16" s="59" t="n">
        <f aca="false">SUM(P16:R16)</f>
        <v>99.04</v>
      </c>
      <c r="T16" s="59" t="n">
        <f aca="false">5УдовлУсл!H43</f>
        <v>29.7</v>
      </c>
      <c r="U16" s="59" t="n">
        <f aca="false">5УдовлУсл!L43</f>
        <v>19.68</v>
      </c>
      <c r="V16" s="59" t="n">
        <f aca="false">5УдовлУсл!P43</f>
        <v>49.65</v>
      </c>
      <c r="W16" s="59" t="n">
        <f aca="false">SUM(T16:V16)</f>
        <v>99.03</v>
      </c>
    </row>
    <row r="17" customFormat="false" ht="15" hidden="false" customHeight="false" outlineLevel="0" collapsed="false">
      <c r="A17" s="12" t="n">
        <v>10</v>
      </c>
      <c r="B17" s="12" t="s">
        <v>78</v>
      </c>
      <c r="C17" s="12" t="s">
        <v>297</v>
      </c>
      <c r="D17" s="59" t="n">
        <f aca="false">AVERAGE(H17,K17,O17,S17,W17)</f>
        <v>95.5977044329691</v>
      </c>
      <c r="E17" s="59" t="n">
        <f aca="false">1ОиДинфоб!G46</f>
        <v>28.2</v>
      </c>
      <c r="F17" s="60" t="n">
        <f aca="false">1ОиДинфоб!J46</f>
        <v>30</v>
      </c>
      <c r="G17" s="60" t="n">
        <f aca="false">1ОиДинфоб!P46</f>
        <v>39.9661590524535</v>
      </c>
      <c r="H17" s="59" t="n">
        <f aca="false">E17+F17+G17</f>
        <v>98.1661590524535</v>
      </c>
      <c r="I17" s="60" t="n">
        <f aca="false">2КомУслОц!F47</f>
        <v>50</v>
      </c>
      <c r="J17" s="59" t="n">
        <f aca="false">2КомУслОц!J47</f>
        <v>49.95</v>
      </c>
      <c r="K17" s="59" t="n">
        <f aca="false">I17+J17</f>
        <v>99.95</v>
      </c>
      <c r="L17" s="12" t="n">
        <f aca="false">3УслДостИнвОц!F46</f>
        <v>18</v>
      </c>
      <c r="M17" s="12" t="n">
        <f aca="false">3УслДостИнвОц!I46</f>
        <v>32</v>
      </c>
      <c r="N17" s="60" t="n">
        <f aca="false">3УслДостИнвОц!M46</f>
        <v>30</v>
      </c>
      <c r="O17" s="60" t="n">
        <f aca="false">L17+M17+N17</f>
        <v>80</v>
      </c>
      <c r="P17" s="59" t="n">
        <f aca="false">4ДобрВежл!H46</f>
        <v>39.9423631123919</v>
      </c>
      <c r="Q17" s="59" t="n">
        <f aca="false">4ДобрВежл!L46</f>
        <v>39.96</v>
      </c>
      <c r="R17" s="59" t="n">
        <f aca="false">4ДобрВежл!P46</f>
        <v>19.98</v>
      </c>
      <c r="S17" s="59" t="n">
        <f aca="false">SUM(P17:R17)</f>
        <v>99.882363112392</v>
      </c>
      <c r="T17" s="59" t="n">
        <f aca="false">5УдовлУсл!H46</f>
        <v>29.997</v>
      </c>
      <c r="U17" s="59" t="n">
        <f aca="false">5УдовлУсл!L46</f>
        <v>19.998</v>
      </c>
      <c r="V17" s="59" t="n">
        <f aca="false">5УдовлУсл!P46</f>
        <v>49.995</v>
      </c>
      <c r="W17" s="59" t="n">
        <f aca="false">SUM(T17:V17)</f>
        <v>99.99</v>
      </c>
    </row>
    <row r="18" customFormat="false" ht="15" hidden="false" customHeight="false" outlineLevel="0" collapsed="false">
      <c r="A18" s="12" t="n">
        <v>11</v>
      </c>
      <c r="B18" s="12" t="s">
        <v>50</v>
      </c>
      <c r="C18" s="12" t="s">
        <v>52</v>
      </c>
      <c r="D18" s="59" t="n">
        <f aca="false">AVERAGE(H18,K18,O18,S18,W18)</f>
        <v>94.9105161245386</v>
      </c>
      <c r="E18" s="59" t="n">
        <f aca="false">1ОиДинфоб!G32</f>
        <v>28</v>
      </c>
      <c r="F18" s="60" t="n">
        <f aca="false">1ОиДинфоб!J32</f>
        <v>30</v>
      </c>
      <c r="G18" s="60" t="n">
        <f aca="false">1ОиДинфоб!P32</f>
        <v>39.5338775510204</v>
      </c>
      <c r="H18" s="59" t="n">
        <f aca="false">E18+F18+G18</f>
        <v>97.5338775510204</v>
      </c>
      <c r="I18" s="60" t="n">
        <f aca="false">2КомУслОц!F33</f>
        <v>50</v>
      </c>
      <c r="J18" s="60" t="n">
        <f aca="false">2КомУслОц!J33</f>
        <v>50</v>
      </c>
      <c r="K18" s="60" t="n">
        <f aca="false">I18+J18</f>
        <v>100</v>
      </c>
      <c r="L18" s="12" t="n">
        <f aca="false">3УслДостИнвОц!F32</f>
        <v>18</v>
      </c>
      <c r="M18" s="12" t="n">
        <f aca="false">3УслДостИнвОц!I32</f>
        <v>32</v>
      </c>
      <c r="N18" s="59" t="n">
        <f aca="false">3УслДостИнвОц!M32</f>
        <v>27.6</v>
      </c>
      <c r="O18" s="59" t="n">
        <f aca="false">L18+M18+N18</f>
        <v>77.6</v>
      </c>
      <c r="P18" s="60" t="n">
        <f aca="false">4ДобрВежл!H32</f>
        <v>39.8634812286689</v>
      </c>
      <c r="Q18" s="60" t="n">
        <f aca="false">4ДобрВежл!L32</f>
        <v>40</v>
      </c>
      <c r="R18" s="60" t="n">
        <f aca="false">4ДобрВежл!P32</f>
        <v>19.7952218430034</v>
      </c>
      <c r="S18" s="60" t="n">
        <f aca="false">SUM(P18:R18)</f>
        <v>99.6587030716724</v>
      </c>
      <c r="T18" s="60" t="n">
        <f aca="false">5УдовлУсл!H32</f>
        <v>29.76</v>
      </c>
      <c r="U18" s="60" t="n">
        <f aca="false">5УдовлУсл!L32</f>
        <v>20</v>
      </c>
      <c r="V18" s="60" t="n">
        <f aca="false">5УдовлУсл!P32</f>
        <v>50</v>
      </c>
      <c r="W18" s="60" t="n">
        <f aca="false">SUM(T18:V18)</f>
        <v>99.76</v>
      </c>
    </row>
    <row r="19" customFormat="false" ht="15" hidden="false" customHeight="false" outlineLevel="0" collapsed="false">
      <c r="A19" s="12" t="n">
        <v>12</v>
      </c>
      <c r="B19" s="12" t="s">
        <v>96</v>
      </c>
      <c r="C19" s="12" t="s">
        <v>97</v>
      </c>
      <c r="D19" s="59" t="n">
        <f aca="false">AVERAGE(H19,K19,O19,S19,W19)</f>
        <v>94.6471637630662</v>
      </c>
      <c r="E19" s="59" t="n">
        <f aca="false">1ОиДинфоб!G55</f>
        <v>20.4</v>
      </c>
      <c r="F19" s="60" t="n">
        <f aca="false">1ОиДинфоб!J55</f>
        <v>30</v>
      </c>
      <c r="G19" s="59" t="n">
        <f aca="false">1ОиДинфоб!P55</f>
        <v>39.6</v>
      </c>
      <c r="H19" s="59" t="n">
        <f aca="false">E19+F19+G19</f>
        <v>90</v>
      </c>
      <c r="I19" s="60" t="n">
        <f aca="false">2КомУслОц!F56</f>
        <v>50</v>
      </c>
      <c r="J19" s="60" t="n">
        <f aca="false">2КомУслОц!J56</f>
        <v>48.9547038327526</v>
      </c>
      <c r="K19" s="60" t="n">
        <f aca="false">I19+J19</f>
        <v>98.9547038327526</v>
      </c>
      <c r="L19" s="12" t="n">
        <f aca="false">3УслДостИнвОц!F55</f>
        <v>24</v>
      </c>
      <c r="M19" s="12" t="n">
        <f aca="false">3УслДостИнвОц!I55</f>
        <v>32</v>
      </c>
      <c r="N19" s="60" t="n">
        <f aca="false">3УслДостИнвОц!M55</f>
        <v>30</v>
      </c>
      <c r="O19" s="60" t="n">
        <f aca="false">L19+M19+N19</f>
        <v>86</v>
      </c>
      <c r="P19" s="60" t="n">
        <f aca="false">4ДобрВежл!H55</f>
        <v>39.3031358885017</v>
      </c>
      <c r="Q19" s="60" t="n">
        <f aca="false">4ДобрВежл!L55</f>
        <v>39.8606271777003</v>
      </c>
      <c r="R19" s="60" t="n">
        <f aca="false">4ДобрВежл!P55</f>
        <v>19.6515679442509</v>
      </c>
      <c r="S19" s="60" t="n">
        <f aca="false">SUM(P19:R19)</f>
        <v>98.815331010453</v>
      </c>
      <c r="T19" s="59" t="n">
        <f aca="false">5УдовлУсл!H55</f>
        <v>29.82</v>
      </c>
      <c r="U19" s="59" t="n">
        <f aca="false">5УдовлУсл!L55</f>
        <v>19.82</v>
      </c>
      <c r="V19" s="60" t="n">
        <f aca="false">5УдовлУсл!P55</f>
        <v>49.8257839721254</v>
      </c>
      <c r="W19" s="59" t="n">
        <f aca="false">SUM(T19:V19)</f>
        <v>99.4657839721254</v>
      </c>
    </row>
    <row r="20" customFormat="false" ht="15" hidden="false" customHeight="false" outlineLevel="0" collapsed="false">
      <c r="A20" s="12" t="n">
        <v>13</v>
      </c>
      <c r="B20" s="12" t="s">
        <v>150</v>
      </c>
      <c r="C20" s="12" t="s">
        <v>152</v>
      </c>
      <c r="D20" s="59" t="n">
        <f aca="false">AVERAGE(H20,K20,O20,S20,W20)</f>
        <v>94.5239574468085</v>
      </c>
      <c r="E20" s="59" t="n">
        <f aca="false">1ОиДинфоб!G87</f>
        <v>28.1</v>
      </c>
      <c r="F20" s="60" t="n">
        <f aca="false">1ОиДинфоб!J87</f>
        <v>18</v>
      </c>
      <c r="G20" s="60" t="n">
        <f aca="false">1ОиДинфоб!P87</f>
        <v>39.8297872340426</v>
      </c>
      <c r="H20" s="59" t="n">
        <f aca="false">E20+F20+G20</f>
        <v>85.9297872340425</v>
      </c>
      <c r="I20" s="60" t="n">
        <f aca="false">2КомУслОц!F88</f>
        <v>50</v>
      </c>
      <c r="J20" s="60" t="n">
        <f aca="false">2КомУслОц!J88</f>
        <v>50</v>
      </c>
      <c r="K20" s="60" t="n">
        <f aca="false">I20+J20</f>
        <v>100</v>
      </c>
      <c r="L20" s="12" t="n">
        <f aca="false">3УслДостИнвОц!F87</f>
        <v>18</v>
      </c>
      <c r="M20" s="12" t="n">
        <f aca="false">3УслДостИнвОц!I87</f>
        <v>40</v>
      </c>
      <c r="N20" s="60" t="n">
        <f aca="false">3УслДостИнвОц!M87</f>
        <v>30</v>
      </c>
      <c r="O20" s="60" t="n">
        <f aca="false">L20+M20+N20</f>
        <v>88</v>
      </c>
      <c r="P20" s="59" t="n">
        <f aca="false">4ДобрВежл!H87</f>
        <v>39.56</v>
      </c>
      <c r="Q20" s="59" t="n">
        <f aca="false">4ДобрВежл!L87</f>
        <v>39.8</v>
      </c>
      <c r="R20" s="59" t="n">
        <f aca="false">4ДобрВежл!P87</f>
        <v>19.68</v>
      </c>
      <c r="S20" s="59" t="n">
        <f aca="false">SUM(P20:R20)</f>
        <v>99.04</v>
      </c>
      <c r="T20" s="60" t="n">
        <f aca="false">5УдовлУсл!H87</f>
        <v>30</v>
      </c>
      <c r="U20" s="59" t="n">
        <f aca="false">5УдовлУсл!L87</f>
        <v>19.9</v>
      </c>
      <c r="V20" s="59" t="n">
        <f aca="false">5УдовлУсл!P87</f>
        <v>49.75</v>
      </c>
      <c r="W20" s="59" t="n">
        <f aca="false">SUM(T20:V20)</f>
        <v>99.65</v>
      </c>
    </row>
    <row r="21" customFormat="false" ht="15" hidden="false" customHeight="false" outlineLevel="0" collapsed="false">
      <c r="A21" s="12" t="n">
        <v>14</v>
      </c>
      <c r="B21" s="12" t="s">
        <v>25</v>
      </c>
      <c r="C21" s="12" t="s">
        <v>44</v>
      </c>
      <c r="D21" s="59" t="n">
        <f aca="false">AVERAGE(H21,K21,O21,S21,W21)</f>
        <v>94.352739048008</v>
      </c>
      <c r="E21" s="59" t="n">
        <f aca="false">1ОиДинфоб!G25</f>
        <v>25.1</v>
      </c>
      <c r="F21" s="60" t="n">
        <f aca="false">1ОиДинфоб!J25</f>
        <v>30</v>
      </c>
      <c r="G21" s="60" t="n">
        <f aca="false">1ОиДинфоб!P25</f>
        <v>39.8478302611367</v>
      </c>
      <c r="H21" s="59" t="n">
        <f aca="false">E21+F21+G21</f>
        <v>94.9478302611367</v>
      </c>
      <c r="I21" s="60" t="n">
        <f aca="false">2КомУслОц!F26</f>
        <v>50</v>
      </c>
      <c r="J21" s="59" t="n">
        <f aca="false">2КомУслОц!J26</f>
        <v>49.5</v>
      </c>
      <c r="K21" s="59" t="n">
        <f aca="false">I21+J21</f>
        <v>99.5</v>
      </c>
      <c r="L21" s="12" t="n">
        <f aca="false">3УслДостИнвОц!F25</f>
        <v>24</v>
      </c>
      <c r="M21" s="12" t="n">
        <f aca="false">3УслДостИнвОц!I25</f>
        <v>24</v>
      </c>
      <c r="N21" s="60" t="n">
        <f aca="false">3УслДостИнвОц!M25</f>
        <v>30</v>
      </c>
      <c r="O21" s="60" t="n">
        <f aca="false">L21+M21+N21</f>
        <v>78</v>
      </c>
      <c r="P21" s="59" t="n">
        <f aca="false">4ДобрВежл!H25</f>
        <v>39.92</v>
      </c>
      <c r="Q21" s="59" t="n">
        <f aca="false">4ДобрВежл!L25</f>
        <v>39.96</v>
      </c>
      <c r="R21" s="59" t="n">
        <f aca="false">4ДобрВежл!P25</f>
        <v>19.9</v>
      </c>
      <c r="S21" s="59" t="n">
        <f aca="false">SUM(P21:R21)</f>
        <v>99.78</v>
      </c>
      <c r="T21" s="60" t="n">
        <f aca="false">5УдовлУсл!H25</f>
        <v>29.8101265822785</v>
      </c>
      <c r="U21" s="60" t="n">
        <f aca="false">5УдовлУсл!L25</f>
        <v>19.831223628692</v>
      </c>
      <c r="V21" s="60" t="n">
        <f aca="false">5УдовлУсл!P25</f>
        <v>49.8945147679325</v>
      </c>
      <c r="W21" s="60" t="n">
        <f aca="false">SUM(T21:V21)</f>
        <v>99.535864978903</v>
      </c>
    </row>
    <row r="22" customFormat="false" ht="15" hidden="false" customHeight="false" outlineLevel="0" collapsed="false">
      <c r="A22" s="12" t="n">
        <v>15</v>
      </c>
      <c r="B22" s="12" t="s">
        <v>167</v>
      </c>
      <c r="C22" s="12" t="s">
        <v>169</v>
      </c>
      <c r="D22" s="59" t="n">
        <f aca="false">AVERAGE(H22,K22,O22,S22,W22)</f>
        <v>94.1408265664768</v>
      </c>
      <c r="E22" s="60" t="n">
        <f aca="false">1ОиДинфоб!G96</f>
        <v>24.1216216216216</v>
      </c>
      <c r="F22" s="60" t="n">
        <f aca="false">1ОиДинфоб!J96</f>
        <v>30</v>
      </c>
      <c r="G22" s="60" t="n">
        <f aca="false">1ОиДинфоб!P96</f>
        <v>39.5</v>
      </c>
      <c r="H22" s="60" t="n">
        <f aca="false">E22+F22+G22</f>
        <v>93.6216216216216</v>
      </c>
      <c r="I22" s="60" t="n">
        <f aca="false">2КомУслОц!F97</f>
        <v>50</v>
      </c>
      <c r="J22" s="60" t="n">
        <f aca="false">2КомУслОц!J97</f>
        <v>50</v>
      </c>
      <c r="K22" s="60" t="n">
        <f aca="false">I22+J22</f>
        <v>100</v>
      </c>
      <c r="L22" s="12" t="n">
        <f aca="false">3УслДостИнвОц!F96</f>
        <v>24</v>
      </c>
      <c r="M22" s="62" t="n">
        <f aca="false">3УслДостИнвОц!I96</f>
        <v>24</v>
      </c>
      <c r="N22" s="60" t="n">
        <f aca="false">3УслДостИнвОц!M96</f>
        <v>30</v>
      </c>
      <c r="O22" s="59" t="n">
        <f aca="false">L22+M22+N22</f>
        <v>78</v>
      </c>
      <c r="P22" s="60" t="n">
        <f aca="false">4ДобрВежл!H96</f>
        <v>39.6412556053812</v>
      </c>
      <c r="Q22" s="60" t="n">
        <f aca="false">4ДобрВежл!L96</f>
        <v>40</v>
      </c>
      <c r="R22" s="59" t="n">
        <f aca="false">4ДобрВежл!P96</f>
        <v>19.8</v>
      </c>
      <c r="S22" s="59" t="n">
        <f aca="false">SUM(P22:R22)</f>
        <v>99.4412556053812</v>
      </c>
      <c r="T22" s="60" t="n">
        <f aca="false">5УдовлУсл!H96</f>
        <v>30</v>
      </c>
      <c r="U22" s="60" t="n">
        <f aca="false">5УдовлУсл!L96</f>
        <v>19.6412556053812</v>
      </c>
      <c r="V22" s="60" t="n">
        <f aca="false">5УдовлУсл!P96</f>
        <v>50</v>
      </c>
      <c r="W22" s="60" t="n">
        <f aca="false">SUM(T22:V22)</f>
        <v>99.6412556053812</v>
      </c>
    </row>
    <row r="23" customFormat="false" ht="15" hidden="false" customHeight="false" outlineLevel="0" collapsed="false">
      <c r="A23" s="12" t="n">
        <v>16</v>
      </c>
      <c r="B23" s="12" t="s">
        <v>90</v>
      </c>
      <c r="C23" s="12" t="s">
        <v>91</v>
      </c>
      <c r="D23" s="59" t="n">
        <f aca="false">AVERAGE(H23,K23,O23,S23,W23)</f>
        <v>93.68</v>
      </c>
      <c r="E23" s="59" t="n">
        <f aca="false">1ОиДинфоб!G52</f>
        <v>29.4</v>
      </c>
      <c r="F23" s="60" t="n">
        <f aca="false">1ОиДинфоб!J52</f>
        <v>27</v>
      </c>
      <c r="G23" s="60" t="n">
        <f aca="false">1ОиДинфоб!P52</f>
        <v>40</v>
      </c>
      <c r="H23" s="59" t="n">
        <f aca="false">E23+F23+G23</f>
        <v>96.4</v>
      </c>
      <c r="I23" s="60" t="n">
        <f aca="false">2КомУслОц!F53</f>
        <v>50</v>
      </c>
      <c r="J23" s="60" t="n">
        <f aca="false">2КомУслОц!J53</f>
        <v>50</v>
      </c>
      <c r="K23" s="60" t="n">
        <f aca="false">I23+J23</f>
        <v>100</v>
      </c>
      <c r="L23" s="12" t="n">
        <f aca="false">3УслДостИнвОц!F52</f>
        <v>18</v>
      </c>
      <c r="M23" s="62" t="n">
        <f aca="false">3УслДостИнвОц!I52</f>
        <v>24</v>
      </c>
      <c r="N23" s="60" t="n">
        <f aca="false">3УслДостИнвОц!M52</f>
        <v>30</v>
      </c>
      <c r="O23" s="59" t="n">
        <f aca="false">L23+M23+N23</f>
        <v>72</v>
      </c>
      <c r="P23" s="60" t="n">
        <f aca="false">4ДобрВежл!H52</f>
        <v>40</v>
      </c>
      <c r="Q23" s="60" t="n">
        <f aca="false">4ДобрВежл!L52</f>
        <v>40</v>
      </c>
      <c r="R23" s="60" t="n">
        <f aca="false">4ДобрВежл!P52</f>
        <v>20</v>
      </c>
      <c r="S23" s="60" t="n">
        <f aca="false">SUM(P23:R23)</f>
        <v>100</v>
      </c>
      <c r="T23" s="60" t="n">
        <f aca="false">5УдовлУсл!H52</f>
        <v>30</v>
      </c>
      <c r="U23" s="60" t="n">
        <f aca="false">5УдовлУсл!L52</f>
        <v>20</v>
      </c>
      <c r="V23" s="60" t="n">
        <f aca="false">5УдовлУсл!P52</f>
        <v>50</v>
      </c>
      <c r="W23" s="60" t="n">
        <f aca="false">SUM(T23:V23)</f>
        <v>100</v>
      </c>
    </row>
    <row r="24" customFormat="false" ht="15" hidden="false" customHeight="false" outlineLevel="0" collapsed="false">
      <c r="A24" s="12" t="n">
        <v>17</v>
      </c>
      <c r="B24" s="12" t="s">
        <v>173</v>
      </c>
      <c r="C24" s="12" t="s">
        <v>174</v>
      </c>
      <c r="D24" s="59" t="n">
        <f aca="false">AVERAGE(H24,K24,O24,S24,W24)</f>
        <v>93.41537340787</v>
      </c>
      <c r="E24" s="59" t="n">
        <f aca="false">1ОиДинфоб!G99</f>
        <v>27.5</v>
      </c>
      <c r="F24" s="60" t="n">
        <f aca="false">1ОиДинфоб!J99</f>
        <v>30</v>
      </c>
      <c r="G24" s="60" t="n">
        <f aca="false">1ОиДинфоб!P99</f>
        <v>39.6915395284327</v>
      </c>
      <c r="H24" s="59" t="n">
        <f aca="false">E24+F24+G24</f>
        <v>97.1915395284328</v>
      </c>
      <c r="I24" s="60" t="n">
        <f aca="false">2КомУслОц!F100</f>
        <v>50</v>
      </c>
      <c r="J24" s="59" t="n">
        <f aca="false">2КомУслОц!J100</f>
        <v>48.5</v>
      </c>
      <c r="K24" s="59" t="n">
        <f aca="false">I24+J24</f>
        <v>98.5</v>
      </c>
      <c r="L24" s="12" t="n">
        <f aca="false">3УслДостИнвОц!F99</f>
        <v>18</v>
      </c>
      <c r="M24" s="12" t="n">
        <f aca="false">3УслДостИнвОц!I99</f>
        <v>24</v>
      </c>
      <c r="N24" s="60" t="n">
        <f aca="false">3УслДостИнвОц!M99</f>
        <v>30</v>
      </c>
      <c r="O24" s="60" t="n">
        <f aca="false">L24+M24+N24</f>
        <v>72</v>
      </c>
      <c r="P24" s="59" t="n">
        <f aca="false">4ДобрВежл!H99</f>
        <v>39.88</v>
      </c>
      <c r="Q24" s="60" t="n">
        <f aca="false">4ДобрВежл!L99</f>
        <v>40</v>
      </c>
      <c r="R24" s="59" t="n">
        <f aca="false">4ДобрВежл!P99</f>
        <v>19.68</v>
      </c>
      <c r="S24" s="59" t="n">
        <f aca="false">SUM(P24:R24)</f>
        <v>99.56</v>
      </c>
      <c r="T24" s="60" t="n">
        <f aca="false">5УдовлУсл!H99</f>
        <v>30</v>
      </c>
      <c r="U24" s="60" t="n">
        <f aca="false">5УдовлУсл!L99</f>
        <v>19.825327510917</v>
      </c>
      <c r="V24" s="60" t="n">
        <f aca="false">5УдовлУсл!P99</f>
        <v>50</v>
      </c>
      <c r="W24" s="60" t="n">
        <f aca="false">SUM(T24:V24)</f>
        <v>99.825327510917</v>
      </c>
    </row>
    <row r="25" customFormat="false" ht="15" hidden="false" customHeight="false" outlineLevel="0" collapsed="false">
      <c r="A25" s="12" t="n">
        <v>18</v>
      </c>
      <c r="B25" s="12" t="s">
        <v>98</v>
      </c>
      <c r="C25" s="12" t="s">
        <v>99</v>
      </c>
      <c r="D25" s="60" t="n">
        <f aca="false">AVERAGE(H25,K25,O25,S25,W25)</f>
        <v>93.0279569892473</v>
      </c>
      <c r="E25" s="60" t="n">
        <f aca="false">1ОиДинфоб!G56</f>
        <v>30</v>
      </c>
      <c r="F25" s="60" t="n">
        <f aca="false">1ОиДинфоб!J56</f>
        <v>30</v>
      </c>
      <c r="G25" s="60" t="n">
        <f aca="false">1ОиДинфоб!P56</f>
        <v>40</v>
      </c>
      <c r="H25" s="60" t="n">
        <f aca="false">E25+F25+G25</f>
        <v>100</v>
      </c>
      <c r="I25" s="60" t="n">
        <f aca="false">2КомУслОц!F57</f>
        <v>50</v>
      </c>
      <c r="J25" s="60" t="n">
        <f aca="false">2КомУслОц!J57</f>
        <v>50</v>
      </c>
      <c r="K25" s="60" t="n">
        <f aca="false">I25+J25</f>
        <v>100</v>
      </c>
      <c r="L25" s="12" t="n">
        <f aca="false">3УслДостИнвОц!F56</f>
        <v>12</v>
      </c>
      <c r="M25" s="12" t="n">
        <f aca="false">3УслДостИнвОц!I56</f>
        <v>24</v>
      </c>
      <c r="N25" s="60" t="n">
        <f aca="false">3УслДостИнвОц!M56</f>
        <v>30</v>
      </c>
      <c r="O25" s="60" t="n">
        <f aca="false">L25+M25+N25</f>
        <v>66</v>
      </c>
      <c r="P25" s="60" t="n">
        <f aca="false">4ДобрВежл!H56</f>
        <v>39.5698924731183</v>
      </c>
      <c r="Q25" s="60" t="n">
        <f aca="false">4ДобрВежл!L56</f>
        <v>40</v>
      </c>
      <c r="R25" s="60" t="n">
        <f aca="false">4ДобрВежл!P56</f>
        <v>20</v>
      </c>
      <c r="S25" s="60" t="n">
        <f aca="false">SUM(P25:R25)</f>
        <v>99.5698924731183</v>
      </c>
      <c r="T25" s="60" t="n">
        <f aca="false">5УдовлУсл!H56</f>
        <v>30</v>
      </c>
      <c r="U25" s="60" t="n">
        <f aca="false">5УдовлУсл!L56</f>
        <v>19.5698924731183</v>
      </c>
      <c r="V25" s="60" t="n">
        <f aca="false">5УдовлУсл!P56</f>
        <v>50</v>
      </c>
      <c r="W25" s="60" t="n">
        <f aca="false">SUM(T25:V25)</f>
        <v>99.5698924731183</v>
      </c>
    </row>
    <row r="26" customFormat="false" ht="15" hidden="false" customHeight="false" outlineLevel="0" collapsed="false">
      <c r="A26" s="12" t="n">
        <v>19</v>
      </c>
      <c r="B26" s="12" t="s">
        <v>25</v>
      </c>
      <c r="C26" s="12" t="s">
        <v>37</v>
      </c>
      <c r="D26" s="59" t="n">
        <f aca="false">AVERAGE(H26,K26,O26,S26,W26)</f>
        <v>92.9308210995847</v>
      </c>
      <c r="E26" s="59" t="n">
        <f aca="false">1ОиДинфоб!G18</f>
        <v>29.5</v>
      </c>
      <c r="F26" s="60" t="n">
        <f aca="false">1ОиДинфоб!J18</f>
        <v>30</v>
      </c>
      <c r="G26" s="60" t="n">
        <f aca="false">1ОиДинфоб!P18</f>
        <v>39.4024725274725</v>
      </c>
      <c r="H26" s="59" t="n">
        <f aca="false">E26+F26+G26</f>
        <v>98.9024725274725</v>
      </c>
      <c r="I26" s="60" t="n">
        <f aca="false">2КомУслОц!F19</f>
        <v>50</v>
      </c>
      <c r="J26" s="59" t="n">
        <f aca="false">2КомУслОц!J19</f>
        <v>48.5</v>
      </c>
      <c r="K26" s="59" t="n">
        <f aca="false">I26+J26</f>
        <v>98.5</v>
      </c>
      <c r="L26" s="12" t="n">
        <f aca="false">3УслДостИнвОц!F18</f>
        <v>18</v>
      </c>
      <c r="M26" s="12" t="n">
        <f aca="false">3УслДостИнвОц!I18</f>
        <v>24</v>
      </c>
      <c r="N26" s="60" t="n">
        <f aca="false">3УслДостИнвОц!M18</f>
        <v>27.6</v>
      </c>
      <c r="O26" s="60" t="n">
        <f aca="false">L26+M26+N26</f>
        <v>69.6</v>
      </c>
      <c r="P26" s="60" t="n">
        <f aca="false">4ДобрВежл!H18</f>
        <v>39.6889580093313</v>
      </c>
      <c r="Q26" s="60" t="n">
        <f aca="false">4ДобрВежл!L18</f>
        <v>39.9377916018663</v>
      </c>
      <c r="R26" s="60" t="n">
        <f aca="false">4ДобрВежл!P18</f>
        <v>19.3779160186625</v>
      </c>
      <c r="S26" s="60" t="n">
        <f aca="false">SUM(P26:R26)</f>
        <v>99.00466562986</v>
      </c>
      <c r="T26" s="60" t="n">
        <f aca="false">5УдовлУсл!H18</f>
        <v>29.6267496111975</v>
      </c>
      <c r="U26" s="60" t="n">
        <f aca="false">5УдовлУсл!L18</f>
        <v>19.4090202177294</v>
      </c>
      <c r="V26" s="60" t="n">
        <f aca="false">5УдовлУсл!P18</f>
        <v>49.6111975116641</v>
      </c>
      <c r="W26" s="60" t="n">
        <f aca="false">SUM(T26:V26)</f>
        <v>98.646967340591</v>
      </c>
    </row>
    <row r="27" customFormat="false" ht="15" hidden="false" customHeight="false" outlineLevel="0" collapsed="false">
      <c r="A27" s="63" t="n">
        <v>20</v>
      </c>
      <c r="B27" s="12" t="s">
        <v>66</v>
      </c>
      <c r="C27" s="12" t="s">
        <v>67</v>
      </c>
      <c r="D27" s="59" t="n">
        <f aca="false">AVERAGE(H27,K27,O27,S27,W27)</f>
        <v>92.6899044078598</v>
      </c>
      <c r="E27" s="60" t="n">
        <f aca="false">1ОиДинфоб!G40</f>
        <v>24.8571428571429</v>
      </c>
      <c r="F27" s="60" t="n">
        <f aca="false">1ОиДинфоб!J40</f>
        <v>30</v>
      </c>
      <c r="G27" s="60" t="n">
        <f aca="false">1ОиДинфоб!P40</f>
        <v>40</v>
      </c>
      <c r="H27" s="60" t="n">
        <f aca="false">E27+F27+G27</f>
        <v>94.8571428571429</v>
      </c>
      <c r="I27" s="60" t="n">
        <f aca="false">2КомУслОц!F41</f>
        <v>50</v>
      </c>
      <c r="J27" s="59" t="n">
        <f aca="false">2КомУслОц!J41</f>
        <v>49.5</v>
      </c>
      <c r="K27" s="59" t="n">
        <f aca="false">I27+J27</f>
        <v>99.5</v>
      </c>
      <c r="L27" s="12" t="n">
        <f aca="false">3УслДостИнвОц!F40</f>
        <v>18</v>
      </c>
      <c r="M27" s="12" t="n">
        <f aca="false">3УслДостИнвОц!I40</f>
        <v>24</v>
      </c>
      <c r="N27" s="60" t="n">
        <f aca="false">3УслДостИнвОц!M40</f>
        <v>30</v>
      </c>
      <c r="O27" s="60" t="n">
        <f aca="false">L27+M27+N27</f>
        <v>72</v>
      </c>
      <c r="P27" s="59" t="n">
        <f aca="false">4ДобрВежл!H40</f>
        <v>39.64</v>
      </c>
      <c r="Q27" s="59" t="n">
        <f aca="false">4ДобрВежл!L40</f>
        <v>39.64</v>
      </c>
      <c r="R27" s="59" t="n">
        <f aca="false">4ДобрВежл!P40</f>
        <v>19.32</v>
      </c>
      <c r="S27" s="59" t="n">
        <f aca="false">SUM(P27:R27)</f>
        <v>98.6</v>
      </c>
      <c r="T27" s="60" t="n">
        <f aca="false">5УдовлУсл!H40</f>
        <v>29.37</v>
      </c>
      <c r="U27" s="59" t="n">
        <f aca="false">5УдовлУсл!L40</f>
        <v>19.68</v>
      </c>
      <c r="V27" s="60" t="n">
        <f aca="false">5УдовлУсл!P40</f>
        <v>49.4423791821561</v>
      </c>
      <c r="W27" s="59" t="n">
        <f aca="false">SUM(T27:V27)</f>
        <v>98.4923791821561</v>
      </c>
    </row>
    <row r="28" customFormat="false" ht="15" hidden="false" customHeight="false" outlineLevel="0" collapsed="false">
      <c r="A28" s="63"/>
      <c r="B28" s="12" t="s">
        <v>145</v>
      </c>
      <c r="C28" s="12" t="s">
        <v>146</v>
      </c>
      <c r="D28" s="59" t="n">
        <f aca="false">AVERAGE(H28,K28,O28,S28,W28)</f>
        <v>92.6526666666667</v>
      </c>
      <c r="E28" s="60" t="n">
        <f aca="false">1ОиДинфоб!G83</f>
        <v>24.5833333333333</v>
      </c>
      <c r="F28" s="60" t="n">
        <f aca="false">1ОиДинфоб!J83</f>
        <v>27</v>
      </c>
      <c r="G28" s="60" t="n">
        <f aca="false">1ОиДинфоб!P83</f>
        <v>40</v>
      </c>
      <c r="H28" s="60" t="n">
        <f aca="false">E28+F28+G28</f>
        <v>91.5833333333333</v>
      </c>
      <c r="I28" s="60" t="n">
        <f aca="false">2КомУслОц!F84</f>
        <v>50</v>
      </c>
      <c r="J28" s="60" t="n">
        <f aca="false">2КомУслОц!J84</f>
        <v>50</v>
      </c>
      <c r="K28" s="60" t="n">
        <f aca="false">I28+J28</f>
        <v>100</v>
      </c>
      <c r="L28" s="12" t="n">
        <f aca="false">3УслДостИнвОц!F83</f>
        <v>18</v>
      </c>
      <c r="M28" s="62" t="n">
        <f aca="false">3УслДостИнвОц!I83</f>
        <v>24</v>
      </c>
      <c r="N28" s="60" t="n">
        <f aca="false">3УслДостИнвОц!M83</f>
        <v>30</v>
      </c>
      <c r="O28" s="59" t="n">
        <f aca="false">L28+M28+N28</f>
        <v>72</v>
      </c>
      <c r="P28" s="59" t="n">
        <f aca="false">4ДобрВежл!H83</f>
        <v>39.88</v>
      </c>
      <c r="Q28" s="60" t="n">
        <f aca="false">4ДобрВежл!L83</f>
        <v>40</v>
      </c>
      <c r="R28" s="59" t="n">
        <f aca="false">4ДобрВежл!P83</f>
        <v>19.8</v>
      </c>
      <c r="S28" s="59" t="n">
        <f aca="false">SUM(P28:R28)</f>
        <v>99.68</v>
      </c>
      <c r="T28" s="60" t="n">
        <f aca="false">5УдовлУсл!H83</f>
        <v>30</v>
      </c>
      <c r="U28" s="60" t="n">
        <f aca="false">5УдовлУсл!L83</f>
        <v>20</v>
      </c>
      <c r="V28" s="60" t="n">
        <f aca="false">5УдовлУсл!P83</f>
        <v>50</v>
      </c>
      <c r="W28" s="60" t="n">
        <f aca="false">SUM(T28:V28)</f>
        <v>100</v>
      </c>
    </row>
    <row r="29" customFormat="false" ht="15" hidden="false" customHeight="false" outlineLevel="0" collapsed="false">
      <c r="A29" s="12" t="n">
        <v>21</v>
      </c>
      <c r="B29" s="12" t="s">
        <v>58</v>
      </c>
      <c r="C29" s="12" t="s">
        <v>59</v>
      </c>
      <c r="D29" s="59" t="n">
        <f aca="false">AVERAGE(H29,K29,O29,S29,W29)</f>
        <v>92.5791100924245</v>
      </c>
      <c r="E29" s="59" t="n">
        <f aca="false">1ОиДинфоб!G36</f>
        <v>26.3</v>
      </c>
      <c r="F29" s="60" t="n">
        <f aca="false">1ОиДинфоб!J36</f>
        <v>27</v>
      </c>
      <c r="G29" s="60" t="n">
        <f aca="false">1ОиДинфоб!P36</f>
        <v>38.2429014554999</v>
      </c>
      <c r="H29" s="59" t="n">
        <f aca="false">E29+F29+G29</f>
        <v>91.5429014554999</v>
      </c>
      <c r="I29" s="60" t="n">
        <f aca="false">2КомУслОц!F37</f>
        <v>50</v>
      </c>
      <c r="J29" s="59" t="n">
        <f aca="false">2КомУслОц!J37</f>
        <v>49.95</v>
      </c>
      <c r="K29" s="59" t="n">
        <f aca="false">I29+J29</f>
        <v>99.95</v>
      </c>
      <c r="L29" s="12" t="n">
        <f aca="false">3УслДостИнвОц!F36</f>
        <v>18</v>
      </c>
      <c r="M29" s="12" t="n">
        <f aca="false">3УслДостИнвОц!I36</f>
        <v>24</v>
      </c>
      <c r="N29" s="60" t="n">
        <f aca="false">3УслДостИнвОц!M36</f>
        <v>30</v>
      </c>
      <c r="O29" s="60" t="n">
        <f aca="false">L29+M29+N29</f>
        <v>72</v>
      </c>
      <c r="P29" s="60" t="n">
        <f aca="false">4ДобрВежл!H36</f>
        <v>39.7350993377483</v>
      </c>
      <c r="Q29" s="60" t="n">
        <f aca="false">4ДобрВежл!L36</f>
        <v>39.8675496688742</v>
      </c>
      <c r="R29" s="60" t="n">
        <f aca="false">4ДобрВежл!P36</f>
        <v>20</v>
      </c>
      <c r="S29" s="60" t="n">
        <f aca="false">SUM(P29:R29)</f>
        <v>99.6026490066225</v>
      </c>
      <c r="T29" s="59" t="n">
        <f aca="false">5УдовлУсл!H36</f>
        <v>30</v>
      </c>
      <c r="U29" s="60" t="n">
        <f aca="false">5УдовлУсл!L36</f>
        <v>19.9</v>
      </c>
      <c r="V29" s="59" t="n">
        <f aca="false">5УдовлУсл!P36</f>
        <v>49.9</v>
      </c>
      <c r="W29" s="59" t="n">
        <f aca="false">SUM(T29:V29)</f>
        <v>99.8</v>
      </c>
    </row>
    <row r="30" customFormat="false" ht="15" hidden="false" customHeight="false" outlineLevel="0" collapsed="false">
      <c r="A30" s="12" t="n">
        <v>22</v>
      </c>
      <c r="B30" s="12" t="s">
        <v>25</v>
      </c>
      <c r="C30" s="12" t="s">
        <v>42</v>
      </c>
      <c r="D30" s="59" t="n">
        <f aca="false">AVERAGE(H30,K30,O30,S30,W30)</f>
        <v>92.5334672887056</v>
      </c>
      <c r="E30" s="60" t="n">
        <f aca="false">1ОиДинфоб!G23</f>
        <v>30</v>
      </c>
      <c r="F30" s="60" t="n">
        <f aca="false">1ОиДинфоб!J23</f>
        <v>18</v>
      </c>
      <c r="G30" s="59" t="n">
        <f aca="false">1ОиДинфоб!P23</f>
        <v>40</v>
      </c>
      <c r="H30" s="59" t="n">
        <f aca="false">E30+F30+G30</f>
        <v>88</v>
      </c>
      <c r="I30" s="60" t="n">
        <f aca="false">2КомУслОц!F24</f>
        <v>50</v>
      </c>
      <c r="J30" s="60" t="n">
        <f aca="false">2КомУслОц!J24</f>
        <v>49.5063469675599</v>
      </c>
      <c r="K30" s="60" t="n">
        <f aca="false">I30+J30</f>
        <v>99.5063469675599</v>
      </c>
      <c r="L30" s="12" t="n">
        <f aca="false">3УслДостИнвОц!F23</f>
        <v>24</v>
      </c>
      <c r="M30" s="12" t="n">
        <f aca="false">3УслДостИнвОц!I23</f>
        <v>24</v>
      </c>
      <c r="N30" s="60" t="n">
        <f aca="false">3УслДостИнвОц!M23</f>
        <v>29.4230769230769</v>
      </c>
      <c r="O30" s="60" t="n">
        <f aca="false">L30+M30+N30</f>
        <v>77.4230769230769</v>
      </c>
      <c r="P30" s="59" t="n">
        <f aca="false">4ДобрВежл!H23</f>
        <v>39.6</v>
      </c>
      <c r="Q30" s="59" t="n">
        <f aca="false">4ДобрВежл!L23</f>
        <v>39.68</v>
      </c>
      <c r="R30" s="60" t="n">
        <f aca="false">4ДобрВежл!P23</f>
        <v>19.7179125528914</v>
      </c>
      <c r="S30" s="59" t="n">
        <f aca="false">SUM(P30:R30)</f>
        <v>98.9979125528914</v>
      </c>
      <c r="T30" s="59" t="n">
        <f aca="false">5УдовлУсл!H23</f>
        <v>29.4</v>
      </c>
      <c r="U30" s="59" t="n">
        <f aca="false">5УдовлУсл!L23</f>
        <v>19.74</v>
      </c>
      <c r="V30" s="59" t="n">
        <f aca="false">5УдовлУсл!P23</f>
        <v>49.6</v>
      </c>
      <c r="W30" s="59" t="n">
        <f aca="false">SUM(T30:V30)</f>
        <v>98.74</v>
      </c>
    </row>
    <row r="31" customFormat="false" ht="15" hidden="false" customHeight="false" outlineLevel="0" collapsed="false">
      <c r="A31" s="12" t="n">
        <v>23</v>
      </c>
      <c r="B31" s="12" t="s">
        <v>108</v>
      </c>
      <c r="C31" s="12" t="s">
        <v>109</v>
      </c>
      <c r="D31" s="59" t="n">
        <f aca="false">AVERAGE(H31,K31,O31,S31,W31)</f>
        <v>91.9999615931721</v>
      </c>
      <c r="E31" s="60" t="n">
        <f aca="false">1ОиДинфоб!G62</f>
        <v>28.125</v>
      </c>
      <c r="F31" s="60" t="n">
        <f aca="false">1ОиДинфоб!J62</f>
        <v>27</v>
      </c>
      <c r="G31" s="59" t="n">
        <f aca="false">1ОиДинфоб!P62</f>
        <v>39.7</v>
      </c>
      <c r="H31" s="59" t="n">
        <f aca="false">E31+F31+G31</f>
        <v>94.825</v>
      </c>
      <c r="I31" s="60" t="n">
        <f aca="false">2КомУслОц!F63</f>
        <v>50</v>
      </c>
      <c r="J31" s="59" t="n">
        <f aca="false">2КомУслОц!J63</f>
        <v>49.95</v>
      </c>
      <c r="K31" s="59" t="n">
        <f aca="false">I31+J31</f>
        <v>99.95</v>
      </c>
      <c r="L31" s="12" t="n">
        <f aca="false">3УслДостИнвОц!F62</f>
        <v>12</v>
      </c>
      <c r="M31" s="12" t="n">
        <f aca="false">3УслДостИнвОц!I62</f>
        <v>24</v>
      </c>
      <c r="N31" s="60" t="n">
        <f aca="false">3УслДостИнвОц!M62</f>
        <v>30</v>
      </c>
      <c r="O31" s="60" t="n">
        <f aca="false">L31+M31+N31</f>
        <v>66</v>
      </c>
      <c r="P31" s="59" t="n">
        <f aca="false">4ДобрВежл!H62</f>
        <v>39.68</v>
      </c>
      <c r="Q31" s="60" t="n">
        <f aca="false">4ДобрВежл!L62</f>
        <v>39.9431009957326</v>
      </c>
      <c r="R31" s="60" t="n">
        <f aca="false">4ДобрВежл!P62</f>
        <v>19.800853485064</v>
      </c>
      <c r="S31" s="59" t="n">
        <f aca="false">SUM(P31:R31)</f>
        <v>99.4239544807966</v>
      </c>
      <c r="T31" s="60" t="n">
        <f aca="false">5УдовлУсл!H62</f>
        <v>30</v>
      </c>
      <c r="U31" s="60" t="n">
        <f aca="false">5УдовлУсл!L62</f>
        <v>19.800853485064</v>
      </c>
      <c r="V31" s="60" t="n">
        <f aca="false">5УдовлУсл!P62</f>
        <v>50</v>
      </c>
      <c r="W31" s="60" t="n">
        <f aca="false">SUM(T31:V31)</f>
        <v>99.800853485064</v>
      </c>
    </row>
    <row r="32" customFormat="false" ht="15" hidden="false" customHeight="false" outlineLevel="0" collapsed="false">
      <c r="A32" s="12" t="n">
        <v>24</v>
      </c>
      <c r="B32" s="12" t="s">
        <v>143</v>
      </c>
      <c r="C32" s="12" t="s">
        <v>144</v>
      </c>
      <c r="D32" s="59" t="n">
        <f aca="false">AVERAGE(H32,K32,O32,S32,W32)</f>
        <v>91.9102871046229</v>
      </c>
      <c r="E32" s="59" t="n">
        <f aca="false">1ОиДинфоб!G82</f>
        <v>26.6</v>
      </c>
      <c r="F32" s="60" t="n">
        <f aca="false">1ОиДинфоб!J82</f>
        <v>18</v>
      </c>
      <c r="G32" s="60" t="n">
        <f aca="false">1ОиДинфоб!P82</f>
        <v>39.3333333333333</v>
      </c>
      <c r="H32" s="59" t="n">
        <f aca="false">E32+F32+G32</f>
        <v>83.9333333333333</v>
      </c>
      <c r="I32" s="60" t="n">
        <f aca="false">2КомУслОц!F83</f>
        <v>50</v>
      </c>
      <c r="J32" s="59" t="n">
        <f aca="false">2КомУслОц!J83</f>
        <v>45</v>
      </c>
      <c r="K32" s="59" t="n">
        <f aca="false">I32+J32</f>
        <v>95</v>
      </c>
      <c r="L32" s="12" t="n">
        <f aca="false">3УслДостИнвОц!F82</f>
        <v>18</v>
      </c>
      <c r="M32" s="12" t="n">
        <f aca="false">3УслДостИнвОц!I82</f>
        <v>40</v>
      </c>
      <c r="N32" s="59" t="n">
        <f aca="false">3УслДостИнвОц!M82</f>
        <v>27.93</v>
      </c>
      <c r="O32" s="59" t="n">
        <f aca="false">L32+M32+N32</f>
        <v>85.93</v>
      </c>
      <c r="P32" s="59" t="n">
        <f aca="false">4ДобрВежл!H82</f>
        <v>38.72</v>
      </c>
      <c r="Q32" s="60" t="n">
        <f aca="false">4ДобрВежл!L82</f>
        <v>39.7080291970803</v>
      </c>
      <c r="R32" s="59" t="n">
        <f aca="false">4ДобрВежл!P82</f>
        <v>19.22</v>
      </c>
      <c r="S32" s="59" t="n">
        <f aca="false">SUM(P32:R32)</f>
        <v>97.6480291970803</v>
      </c>
      <c r="T32" s="59" t="n">
        <f aca="false">5УдовлУсл!H82</f>
        <v>29.19</v>
      </c>
      <c r="U32" s="59" t="n">
        <f aca="false">5УдовлУсл!L82</f>
        <v>18.58</v>
      </c>
      <c r="V32" s="60" t="n">
        <f aca="false">5УдовлУсл!P82</f>
        <v>49.2700729927007</v>
      </c>
      <c r="W32" s="59" t="n">
        <f aca="false">SUM(T32:V32)</f>
        <v>97.0400729927007</v>
      </c>
    </row>
    <row r="33" customFormat="false" ht="15" hidden="false" customHeight="false" outlineLevel="0" collapsed="false">
      <c r="A33" s="12" t="n">
        <v>25</v>
      </c>
      <c r="B33" s="12" t="s">
        <v>25</v>
      </c>
      <c r="C33" s="12" t="s">
        <v>49</v>
      </c>
      <c r="D33" s="59" t="n">
        <f aca="false">AVERAGE(H33,K33,O33,S33,W33)</f>
        <v>91.7335993318248</v>
      </c>
      <c r="E33" s="60" t="n">
        <f aca="false">1ОиДинфоб!G30</f>
        <v>28.9</v>
      </c>
      <c r="F33" s="60" t="n">
        <f aca="false">1ОиДинфоб!J30</f>
        <v>30</v>
      </c>
      <c r="G33" s="59" t="n">
        <f aca="false">1ОиДинфоб!P30</f>
        <v>39.897996659124</v>
      </c>
      <c r="H33" s="59" t="n">
        <f aca="false">E33+F33+G33</f>
        <v>98.797996659124</v>
      </c>
      <c r="I33" s="60" t="n">
        <f aca="false">2КомУслОц!F31</f>
        <v>50</v>
      </c>
      <c r="J33" s="59" t="n">
        <f aca="false">2КомУслОц!J31</f>
        <v>49.95</v>
      </c>
      <c r="K33" s="59" t="n">
        <f aca="false">I33+J33</f>
        <v>99.95</v>
      </c>
      <c r="L33" s="12" t="n">
        <f aca="false">3УслДостИнвОц!F30</f>
        <v>6</v>
      </c>
      <c r="M33" s="12" t="n">
        <f aca="false">3УслДостИнвОц!I30</f>
        <v>24</v>
      </c>
      <c r="N33" s="60" t="n">
        <f aca="false">3УслДостИнвОц!M30</f>
        <v>30</v>
      </c>
      <c r="O33" s="60" t="n">
        <f aca="false">L33+M33+N33</f>
        <v>60</v>
      </c>
      <c r="P33" s="59" t="n">
        <f aca="false">4ДобрВежл!H30</f>
        <v>39.96</v>
      </c>
      <c r="Q33" s="60" t="n">
        <f aca="false">4ДобрВежл!L30</f>
        <v>40</v>
      </c>
      <c r="R33" s="60" t="n">
        <f aca="false">4ДобрВежл!P30</f>
        <v>20</v>
      </c>
      <c r="S33" s="59" t="n">
        <f aca="false">SUM(P33:R33)</f>
        <v>99.96</v>
      </c>
      <c r="T33" s="60" t="n">
        <f aca="false">5УдовлУсл!H30</f>
        <v>30</v>
      </c>
      <c r="U33" s="59" t="n">
        <f aca="false">5УдовлУсл!L30</f>
        <v>19.96</v>
      </c>
      <c r="V33" s="60" t="n">
        <f aca="false">5УдовлУсл!P30</f>
        <v>50</v>
      </c>
      <c r="W33" s="59" t="n">
        <f aca="false">SUM(T33:V33)</f>
        <v>99.96</v>
      </c>
    </row>
    <row r="34" customFormat="false" ht="15" hidden="false" customHeight="false" outlineLevel="0" collapsed="false">
      <c r="A34" s="12" t="n">
        <v>26</v>
      </c>
      <c r="B34" s="12" t="s">
        <v>167</v>
      </c>
      <c r="C34" s="12" t="s">
        <v>168</v>
      </c>
      <c r="D34" s="59" t="n">
        <f aca="false">AVERAGE(H34,K34,O34,S34,W34)</f>
        <v>91.508</v>
      </c>
      <c r="E34" s="59" t="n">
        <f aca="false">1ОиДинфоб!G95</f>
        <v>29.7</v>
      </c>
      <c r="F34" s="60" t="n">
        <f aca="false">1ОиДинфоб!J95</f>
        <v>18</v>
      </c>
      <c r="G34" s="60" t="n">
        <f aca="false">1ОиДинфоб!P95</f>
        <v>40</v>
      </c>
      <c r="H34" s="59" t="n">
        <f aca="false">E34+F34+G34</f>
        <v>87.7</v>
      </c>
      <c r="I34" s="60" t="n">
        <f aca="false">2КомУслОц!F96</f>
        <v>50</v>
      </c>
      <c r="J34" s="60" t="n">
        <f aca="false">2КомУслОц!J96</f>
        <v>50</v>
      </c>
      <c r="K34" s="60" t="n">
        <f aca="false">I34+J34</f>
        <v>100</v>
      </c>
      <c r="L34" s="12" t="n">
        <f aca="false">3УслДостИнвОц!F95</f>
        <v>30</v>
      </c>
      <c r="M34" s="12" t="n">
        <f aca="false">3УслДостИнвОц!I95</f>
        <v>40</v>
      </c>
      <c r="N34" s="60" t="n">
        <f aca="false">3УслДостИнвОц!M95</f>
        <v>0</v>
      </c>
      <c r="O34" s="60" t="n">
        <f aca="false">L34+M34+N34</f>
        <v>70</v>
      </c>
      <c r="P34" s="60" t="n">
        <f aca="false">4ДобрВежл!H95</f>
        <v>40</v>
      </c>
      <c r="Q34" s="60" t="n">
        <f aca="false">4ДобрВежл!L95</f>
        <v>40</v>
      </c>
      <c r="R34" s="59" t="n">
        <f aca="false">4ДобрВежл!P95</f>
        <v>19.84</v>
      </c>
      <c r="S34" s="59" t="n">
        <f aca="false">SUM(P34:R34)</f>
        <v>99.84</v>
      </c>
      <c r="T34" s="60" t="n">
        <f aca="false">5УдовлУсл!H95</f>
        <v>30</v>
      </c>
      <c r="U34" s="60" t="n">
        <f aca="false">5УдовлУсл!L95</f>
        <v>20</v>
      </c>
      <c r="V34" s="60" t="n">
        <f aca="false">5УдовлУсл!P95</f>
        <v>50</v>
      </c>
      <c r="W34" s="60" t="n">
        <f aca="false">SUM(T34:V34)</f>
        <v>100</v>
      </c>
    </row>
    <row r="35" customFormat="false" ht="15" hidden="false" customHeight="false" outlineLevel="0" collapsed="false">
      <c r="A35" s="61" t="n">
        <v>27</v>
      </c>
      <c r="B35" s="12" t="s">
        <v>100</v>
      </c>
      <c r="C35" s="12" t="s">
        <v>101</v>
      </c>
      <c r="D35" s="59" t="n">
        <f aca="false">AVERAGE(H35,K35,O35,S35,W35)</f>
        <v>91.318</v>
      </c>
      <c r="E35" s="59" t="n">
        <f aca="false">1ОиДинфоб!G57</f>
        <v>27.9</v>
      </c>
      <c r="F35" s="60" t="n">
        <f aca="false">1ОиДинфоб!J57</f>
        <v>30</v>
      </c>
      <c r="G35" s="60" t="n">
        <f aca="false">1ОиДинфоб!P57</f>
        <v>40</v>
      </c>
      <c r="H35" s="59" t="n">
        <f aca="false">E35+F35+G35</f>
        <v>97.9</v>
      </c>
      <c r="I35" s="60" t="n">
        <f aca="false">2КомУслОц!F58</f>
        <v>50</v>
      </c>
      <c r="J35" s="59" t="n">
        <f aca="false">2КомУслОц!J58</f>
        <v>49.5</v>
      </c>
      <c r="K35" s="59" t="n">
        <f aca="false">I35+J35</f>
        <v>99.5</v>
      </c>
      <c r="L35" s="12" t="n">
        <f aca="false">3УслДостИнвОц!F57</f>
        <v>6</v>
      </c>
      <c r="M35" s="62" t="n">
        <f aca="false">3УслДостИнвОц!I57</f>
        <v>24</v>
      </c>
      <c r="N35" s="60" t="n">
        <f aca="false">3УслДостИнвОц!M57</f>
        <v>30</v>
      </c>
      <c r="O35" s="59" t="n">
        <f aca="false">L35+M35+N35</f>
        <v>60</v>
      </c>
      <c r="P35" s="60" t="n">
        <f aca="false">4ДобрВежл!H57</f>
        <v>40</v>
      </c>
      <c r="Q35" s="60" t="n">
        <f aca="false">4ДобрВежл!L57</f>
        <v>40</v>
      </c>
      <c r="R35" s="60" t="n">
        <f aca="false">4ДобрВежл!P57</f>
        <v>20</v>
      </c>
      <c r="S35" s="60" t="n">
        <f aca="false">SUM(P35:R35)</f>
        <v>100</v>
      </c>
      <c r="T35" s="60" t="n">
        <f aca="false">5УдовлУсл!H57</f>
        <v>30</v>
      </c>
      <c r="U35" s="59" t="n">
        <f aca="false">5УдовлУсл!L57</f>
        <v>19.64</v>
      </c>
      <c r="V35" s="59" t="n">
        <f aca="false">5УдовлУсл!P57</f>
        <v>49.55</v>
      </c>
      <c r="W35" s="59" t="n">
        <f aca="false">SUM(T35:V35)</f>
        <v>99.19</v>
      </c>
    </row>
    <row r="36" customFormat="false" ht="15" hidden="false" customHeight="false" outlineLevel="0" collapsed="false">
      <c r="A36" s="61"/>
      <c r="B36" s="12" t="s">
        <v>106</v>
      </c>
      <c r="C36" s="12" t="s">
        <v>107</v>
      </c>
      <c r="D36" s="59" t="n">
        <f aca="false">AVERAGE(H36,K36,O36,S36,W36)</f>
        <v>91.3339047619048</v>
      </c>
      <c r="E36" s="59" t="n">
        <f aca="false">1ОиДинфоб!G61</f>
        <v>25.9</v>
      </c>
      <c r="F36" s="60" t="n">
        <f aca="false">1ОиДинфоб!J61</f>
        <v>27</v>
      </c>
      <c r="G36" s="60" t="n">
        <f aca="false">1ОиДинфоб!P61</f>
        <v>39.8095238095238</v>
      </c>
      <c r="H36" s="59" t="n">
        <f aca="false">E36+F36+G36</f>
        <v>92.7095238095238</v>
      </c>
      <c r="I36" s="60" t="n">
        <f aca="false">2КомУслОц!F62</f>
        <v>50</v>
      </c>
      <c r="J36" s="59" t="n">
        <f aca="false">2КомУслОц!J62</f>
        <v>49</v>
      </c>
      <c r="K36" s="59" t="n">
        <f aca="false">I36+J36</f>
        <v>99</v>
      </c>
      <c r="L36" s="12" t="n">
        <f aca="false">3УслДостИнвОц!F61</f>
        <v>12</v>
      </c>
      <c r="M36" s="62" t="n">
        <f aca="false">3УслДостИнвОц!I61</f>
        <v>24</v>
      </c>
      <c r="N36" s="60" t="n">
        <f aca="false">3УслДостИнвОц!M61</f>
        <v>30</v>
      </c>
      <c r="O36" s="59" t="n">
        <f aca="false">L36+M36+N36</f>
        <v>66</v>
      </c>
      <c r="P36" s="59" t="n">
        <f aca="false">4ДобрВежл!H61</f>
        <v>39.68</v>
      </c>
      <c r="Q36" s="60" t="n">
        <f aca="false">4ДобрВежл!L61</f>
        <v>40</v>
      </c>
      <c r="R36" s="59" t="n">
        <f aca="false">4ДобрВежл!P61</f>
        <v>19.84</v>
      </c>
      <c r="S36" s="59" t="n">
        <f aca="false">SUM(P36:R36)</f>
        <v>99.52</v>
      </c>
      <c r="T36" s="60" t="n">
        <f aca="false">5УдовлУсл!H61</f>
        <v>30</v>
      </c>
      <c r="U36" s="59" t="n">
        <f aca="false">5УдовлУсл!L61</f>
        <v>19.84</v>
      </c>
      <c r="V36" s="59" t="n">
        <f aca="false">5УдовлУсл!P61</f>
        <v>49.6</v>
      </c>
      <c r="W36" s="59" t="n">
        <f aca="false">SUM(T36:V36)</f>
        <v>99.44</v>
      </c>
    </row>
    <row r="37" customFormat="false" ht="15" hidden="false" customHeight="false" outlineLevel="0" collapsed="false">
      <c r="A37" s="61"/>
      <c r="B37" s="12" t="s">
        <v>119</v>
      </c>
      <c r="C37" s="12" t="s">
        <v>120</v>
      </c>
      <c r="D37" s="59" t="n">
        <f aca="false">AVERAGE(H37,K37,O37,S37,W37)</f>
        <v>91.2543467767717</v>
      </c>
      <c r="E37" s="59" t="n">
        <f aca="false">1ОиДинфоб!G68</f>
        <v>25</v>
      </c>
      <c r="F37" s="60" t="n">
        <f aca="false">1ОиДинфоб!J68</f>
        <v>30</v>
      </c>
      <c r="G37" s="60" t="n">
        <f aca="false">1ОиДинфоб!P68</f>
        <v>39.8194383693465</v>
      </c>
      <c r="H37" s="59" t="n">
        <f aca="false">E37+F37+G37</f>
        <v>94.8194383693465</v>
      </c>
      <c r="I37" s="60" t="n">
        <f aca="false">2КомУслОц!F69</f>
        <v>50</v>
      </c>
      <c r="J37" s="60" t="n">
        <f aca="false">2КомУслОц!J69</f>
        <v>49.4722955145119</v>
      </c>
      <c r="K37" s="60" t="n">
        <f aca="false">I37+J37</f>
        <v>99.4722955145119</v>
      </c>
      <c r="L37" s="12" t="n">
        <f aca="false">3УслДостИнвОц!F68</f>
        <v>12</v>
      </c>
      <c r="M37" s="12" t="n">
        <f aca="false">3УслДостИнвОц!I68</f>
        <v>24</v>
      </c>
      <c r="N37" s="59" t="n">
        <f aca="false">3УслДостИнвОц!M68</f>
        <v>27.9</v>
      </c>
      <c r="O37" s="59" t="n">
        <f aca="false">L37+M37+N37</f>
        <v>63.9</v>
      </c>
      <c r="P37" s="59" t="n">
        <f aca="false">4ДобрВежл!H68</f>
        <v>39.52</v>
      </c>
      <c r="Q37" s="59" t="n">
        <f aca="false">4ДобрВежл!L68</f>
        <v>39.68</v>
      </c>
      <c r="R37" s="59" t="n">
        <f aca="false">4ДобрВежл!P68</f>
        <v>19.76</v>
      </c>
      <c r="S37" s="59" t="n">
        <f aca="false">SUM(P37:R37)</f>
        <v>98.96</v>
      </c>
      <c r="T37" s="59" t="n">
        <f aca="false">5УдовлУсл!H68</f>
        <v>29.76</v>
      </c>
      <c r="U37" s="59" t="n">
        <f aca="false">5УдовлУсл!L68</f>
        <v>19.76</v>
      </c>
      <c r="V37" s="59" t="n">
        <f aca="false">5УдовлУсл!P68</f>
        <v>49.6</v>
      </c>
      <c r="W37" s="59" t="n">
        <f aca="false">SUM(T37:V37)</f>
        <v>99.12</v>
      </c>
    </row>
    <row r="38" customFormat="false" ht="15" hidden="false" customHeight="false" outlineLevel="0" collapsed="false">
      <c r="A38" s="61"/>
      <c r="B38" s="12" t="s">
        <v>133</v>
      </c>
      <c r="C38" s="12" t="s">
        <v>134</v>
      </c>
      <c r="D38" s="59" t="n">
        <f aca="false">AVERAGE(H38,K38,O38,S38,W38)</f>
        <v>91.2900248447205</v>
      </c>
      <c r="E38" s="60" t="n">
        <f aca="false">1ОиДинфоб!G77</f>
        <v>30</v>
      </c>
      <c r="F38" s="60" t="n">
        <f aca="false">1ОиДинфоб!J77</f>
        <v>27</v>
      </c>
      <c r="G38" s="59" t="n">
        <f aca="false">1ОиДинфоб!P77</f>
        <v>39.6</v>
      </c>
      <c r="H38" s="59" t="n">
        <f aca="false">E38+F38+G38</f>
        <v>96.6</v>
      </c>
      <c r="I38" s="60" t="n">
        <f aca="false">2КомУслОц!F78</f>
        <v>50</v>
      </c>
      <c r="J38" s="60" t="n">
        <f aca="false">2КомУслОц!J78</f>
        <v>48.5248447204969</v>
      </c>
      <c r="K38" s="60" t="n">
        <f aca="false">I38+J38</f>
        <v>98.5248447204969</v>
      </c>
      <c r="L38" s="12" t="n">
        <f aca="false">3УслДостИнвОц!F77</f>
        <v>6</v>
      </c>
      <c r="M38" s="62" t="n">
        <f aca="false">3УслДостИнвОц!I77</f>
        <v>32</v>
      </c>
      <c r="N38" s="60" t="n">
        <f aca="false">3УслДостИнвОц!M77</f>
        <v>26.4</v>
      </c>
      <c r="O38" s="59" t="n">
        <f aca="false">L38+M38+N38</f>
        <v>64.4</v>
      </c>
      <c r="P38" s="60" t="n">
        <f aca="false">4ДобрВежл!H77</f>
        <v>39.1304347826087</v>
      </c>
      <c r="Q38" s="60" t="n">
        <f aca="false">4ДобрВежл!L77</f>
        <v>39.5652173913043</v>
      </c>
      <c r="R38" s="60" t="n">
        <f aca="false">4ДобрВежл!P77</f>
        <v>19.6583850931677</v>
      </c>
      <c r="S38" s="60" t="n">
        <f aca="false">SUM(P38:R38)</f>
        <v>98.3540372670807</v>
      </c>
      <c r="T38" s="59" t="n">
        <f aca="false">5УдовлУсл!H77</f>
        <v>29.91</v>
      </c>
      <c r="U38" s="59" t="n">
        <f aca="false">5УдовлУсл!L77</f>
        <v>19.36</v>
      </c>
      <c r="V38" s="60" t="n">
        <f aca="false">5УдовлУсл!P77</f>
        <v>49.3012422360249</v>
      </c>
      <c r="W38" s="59" t="n">
        <f aca="false">SUM(T38:V38)</f>
        <v>98.5712422360249</v>
      </c>
    </row>
    <row r="39" customFormat="false" ht="15" hidden="false" customHeight="false" outlineLevel="0" collapsed="false">
      <c r="A39" s="12" t="n">
        <v>28</v>
      </c>
      <c r="B39" s="12" t="s">
        <v>123</v>
      </c>
      <c r="C39" s="12" t="s">
        <v>124</v>
      </c>
      <c r="D39" s="59" t="n">
        <f aca="false">AVERAGE(H39,K39,O39,S39,W39)</f>
        <v>91.102</v>
      </c>
      <c r="E39" s="60" t="n">
        <f aca="false">1ОиДинфоб!G70</f>
        <v>30</v>
      </c>
      <c r="F39" s="60" t="n">
        <f aca="false">1ОиДинфоб!J70</f>
        <v>27</v>
      </c>
      <c r="G39" s="59" t="n">
        <f aca="false">1ОиДинфоб!P70</f>
        <v>40</v>
      </c>
      <c r="H39" s="59" t="n">
        <f aca="false">E39+F39+G39</f>
        <v>97</v>
      </c>
      <c r="I39" s="60" t="n">
        <f aca="false">2КомУслОц!F71</f>
        <v>50</v>
      </c>
      <c r="J39" s="59" t="n">
        <f aca="false">2КомУслОц!J71</f>
        <v>49</v>
      </c>
      <c r="K39" s="59" t="n">
        <f aca="false">I39+J39</f>
        <v>99</v>
      </c>
      <c r="L39" s="12" t="n">
        <f aca="false">3УслДостИнвОц!F70</f>
        <v>6</v>
      </c>
      <c r="M39" s="12" t="n">
        <f aca="false">3УслДостИнвОц!I70</f>
        <v>24</v>
      </c>
      <c r="N39" s="60" t="n">
        <f aca="false">3УслДостИнвОц!M70</f>
        <v>30</v>
      </c>
      <c r="O39" s="60" t="n">
        <f aca="false">L39+M39+N39</f>
        <v>60</v>
      </c>
      <c r="P39" s="60" t="n">
        <f aca="false">4ДобрВежл!H70</f>
        <v>40</v>
      </c>
      <c r="Q39" s="60" t="n">
        <f aca="false">4ДобрВежл!L70</f>
        <v>40</v>
      </c>
      <c r="R39" s="59" t="n">
        <f aca="false">4ДобрВежл!P70</f>
        <v>19.56</v>
      </c>
      <c r="S39" s="59" t="n">
        <f aca="false">SUM(P39:R39)</f>
        <v>99.56</v>
      </c>
      <c r="T39" s="60" t="n">
        <f aca="false">5УдовлУсл!H70</f>
        <v>30</v>
      </c>
      <c r="U39" s="60" t="n">
        <f aca="false">5УдовлУсл!L70</f>
        <v>20</v>
      </c>
      <c r="V39" s="59" t="n">
        <f aca="false">5УдовлУсл!P70</f>
        <v>49.95</v>
      </c>
      <c r="W39" s="59" t="n">
        <f aca="false">SUM(T39:V39)</f>
        <v>99.95</v>
      </c>
    </row>
    <row r="40" customFormat="false" ht="15" hidden="false" customHeight="false" outlineLevel="0" collapsed="false">
      <c r="A40" s="12" t="n">
        <v>29</v>
      </c>
      <c r="B40" s="12" t="s">
        <v>170</v>
      </c>
      <c r="C40" s="12" t="s">
        <v>171</v>
      </c>
      <c r="D40" s="59" t="n">
        <f aca="false">AVERAGE(H40,K40,O40,S40,W40)</f>
        <v>90.8545778336476</v>
      </c>
      <c r="E40" s="60" t="n">
        <f aca="false">1ОиДинфоб!G97</f>
        <v>27.9279279279279</v>
      </c>
      <c r="F40" s="60" t="n">
        <f aca="false">1ОиДинфоб!J97</f>
        <v>27</v>
      </c>
      <c r="G40" s="60" t="n">
        <f aca="false">1ОиДинфоб!P97</f>
        <v>40</v>
      </c>
      <c r="H40" s="60" t="n">
        <f aca="false">E40+F40+G40</f>
        <v>94.9279279279279</v>
      </c>
      <c r="I40" s="60" t="n">
        <f aca="false">2КомУслОц!F98</f>
        <v>50</v>
      </c>
      <c r="J40" s="59" t="n">
        <f aca="false">2КомУслОц!J98</f>
        <v>49.5</v>
      </c>
      <c r="K40" s="59" t="n">
        <f aca="false">I40+J40</f>
        <v>99.5</v>
      </c>
      <c r="L40" s="12" t="n">
        <f aca="false">3УслДостИнвОц!F97</f>
        <v>6</v>
      </c>
      <c r="M40" s="12" t="n">
        <f aca="false">3УслДостИнвОц!I97</f>
        <v>24</v>
      </c>
      <c r="N40" s="60" t="n">
        <f aca="false">3УслДостИнвОц!M97</f>
        <v>30</v>
      </c>
      <c r="O40" s="60" t="n">
        <f aca="false">L40+M40+N40</f>
        <v>60</v>
      </c>
      <c r="P40" s="60" t="n">
        <f aca="false">4ДобрВежл!H97</f>
        <v>40</v>
      </c>
      <c r="Q40" s="60" t="n">
        <f aca="false">4ДобрВежл!L97</f>
        <v>40</v>
      </c>
      <c r="R40" s="60" t="n">
        <f aca="false">4ДобрВежл!P97</f>
        <v>19.8449612403101</v>
      </c>
      <c r="S40" s="60" t="n">
        <f aca="false">SUM(P40:R40)</f>
        <v>99.8449612403101</v>
      </c>
      <c r="T40" s="60" t="n">
        <f aca="false">5УдовлУсл!H97</f>
        <v>30</v>
      </c>
      <c r="U40" s="60" t="n">
        <f aca="false">5УдовлУсл!L97</f>
        <v>20</v>
      </c>
      <c r="V40" s="60" t="n">
        <f aca="false">5УдовлУсл!P97</f>
        <v>50</v>
      </c>
      <c r="W40" s="60" t="n">
        <f aca="false">SUM(T40:V40)</f>
        <v>100</v>
      </c>
    </row>
    <row r="41" customFormat="false" ht="15" hidden="false" customHeight="false" outlineLevel="0" collapsed="false">
      <c r="A41" s="12" t="n">
        <v>30</v>
      </c>
      <c r="B41" s="12" t="s">
        <v>117</v>
      </c>
      <c r="C41" s="12" t="s">
        <v>118</v>
      </c>
      <c r="D41" s="59" t="n">
        <f aca="false">AVERAGE(H41,K41,O41,S41,W41)</f>
        <v>90.8472727272727</v>
      </c>
      <c r="E41" s="60" t="n">
        <f aca="false">1ОиДинфоб!G67</f>
        <v>28.6363636363636</v>
      </c>
      <c r="F41" s="60" t="n">
        <f aca="false">1ОиДинфоб!J67</f>
        <v>27</v>
      </c>
      <c r="G41" s="59" t="n">
        <f aca="false">1ОиДинфоб!P67</f>
        <v>39.5</v>
      </c>
      <c r="H41" s="59" t="n">
        <f aca="false">E41+F41+G41</f>
        <v>95.1363636363636</v>
      </c>
      <c r="I41" s="60" t="n">
        <f aca="false">2КомУслОц!F68</f>
        <v>50</v>
      </c>
      <c r="J41" s="59" t="n">
        <f aca="false">2КомУслОц!J68</f>
        <v>49.5</v>
      </c>
      <c r="K41" s="59" t="n">
        <f aca="false">I41+J41</f>
        <v>99.5</v>
      </c>
      <c r="L41" s="12" t="n">
        <f aca="false">3УслДостИнвОц!F67</f>
        <v>6</v>
      </c>
      <c r="M41" s="62" t="n">
        <f aca="false">3УслДостИнвОц!I67</f>
        <v>24</v>
      </c>
      <c r="N41" s="60" t="n">
        <f aca="false">3УслДостИнвОц!M67</f>
        <v>30</v>
      </c>
      <c r="O41" s="59" t="n">
        <f aca="false">L41+M41+N41</f>
        <v>60</v>
      </c>
      <c r="P41" s="59" t="n">
        <f aca="false">4ДобрВежл!H67</f>
        <v>39.92</v>
      </c>
      <c r="Q41" s="59" t="n">
        <f aca="false">4ДобрВежл!L67</f>
        <v>39.92</v>
      </c>
      <c r="R41" s="59" t="n">
        <f aca="false">4ДобрВежл!P67</f>
        <v>19.92</v>
      </c>
      <c r="S41" s="59" t="n">
        <f aca="false">SUM(P41:R41)</f>
        <v>99.76</v>
      </c>
      <c r="T41" s="60" t="n">
        <f aca="false">5УдовлУсл!H67</f>
        <v>30</v>
      </c>
      <c r="U41" s="59" t="n">
        <f aca="false">5УдовлУсл!L67</f>
        <v>19.84</v>
      </c>
      <c r="V41" s="60" t="n">
        <f aca="false">5УдовлУсл!P67</f>
        <v>50</v>
      </c>
      <c r="W41" s="59" t="n">
        <f aca="false">SUM(T41:V41)</f>
        <v>99.84</v>
      </c>
    </row>
    <row r="42" customFormat="false" ht="15" hidden="false" customHeight="false" outlineLevel="0" collapsed="false">
      <c r="A42" s="12" t="n">
        <v>31</v>
      </c>
      <c r="B42" s="12" t="s">
        <v>121</v>
      </c>
      <c r="C42" s="12" t="s">
        <v>122</v>
      </c>
      <c r="D42" s="59" t="n">
        <f aca="false">AVERAGE(H42,K42,O42,S42,W42)</f>
        <v>90.72</v>
      </c>
      <c r="E42" s="59" t="n">
        <f aca="false">1ОиДинфоб!G69</f>
        <v>26.1</v>
      </c>
      <c r="F42" s="60" t="n">
        <f aca="false">1ОиДинфоб!J69</f>
        <v>30</v>
      </c>
      <c r="G42" s="60" t="n">
        <f aca="false">1ОиДинфоб!P69</f>
        <v>40</v>
      </c>
      <c r="H42" s="59" t="n">
        <f aca="false">E42+F42+G42</f>
        <v>96.1</v>
      </c>
      <c r="I42" s="60" t="n">
        <f aca="false">2КомУслОц!F70</f>
        <v>50</v>
      </c>
      <c r="J42" s="59" t="n">
        <f aca="false">2КомУслОц!J70</f>
        <v>49.5</v>
      </c>
      <c r="K42" s="59" t="n">
        <f aca="false">I42+J42</f>
        <v>99.5</v>
      </c>
      <c r="L42" s="12" t="n">
        <f aca="false">3УслДостИнвОц!F69</f>
        <v>12</v>
      </c>
      <c r="M42" s="62" t="n">
        <f aca="false">3УслДостИнвОц!I69</f>
        <v>16</v>
      </c>
      <c r="N42" s="60" t="n">
        <f aca="false">3УслДостИнвОц!M69</f>
        <v>30</v>
      </c>
      <c r="O42" s="59" t="n">
        <f aca="false">L42+M42+N42</f>
        <v>58</v>
      </c>
      <c r="P42" s="60" t="n">
        <f aca="false">4ДобрВежл!H69</f>
        <v>40</v>
      </c>
      <c r="Q42" s="60" t="n">
        <f aca="false">4ДобрВежл!L69</f>
        <v>40</v>
      </c>
      <c r="R42" s="60" t="n">
        <f aca="false">4ДобрВежл!P69</f>
        <v>20</v>
      </c>
      <c r="S42" s="60" t="n">
        <f aca="false">SUM(P42:R42)</f>
        <v>100</v>
      </c>
      <c r="T42" s="60" t="n">
        <f aca="false">5УдовлУсл!H69</f>
        <v>30</v>
      </c>
      <c r="U42" s="60" t="n">
        <f aca="false">5УдовлУсл!L69</f>
        <v>20</v>
      </c>
      <c r="V42" s="60" t="n">
        <f aca="false">5УдовлУсл!P69</f>
        <v>50</v>
      </c>
      <c r="W42" s="60" t="n">
        <f aca="false">SUM(T42:V42)</f>
        <v>100</v>
      </c>
    </row>
    <row r="43" customFormat="false" ht="15" hidden="false" customHeight="false" outlineLevel="0" collapsed="false">
      <c r="A43" s="12" t="n">
        <v>32</v>
      </c>
      <c r="B43" s="12" t="s">
        <v>19</v>
      </c>
      <c r="C43" s="12" t="s">
        <v>20</v>
      </c>
      <c r="D43" s="59" t="n">
        <f aca="false">AVERAGE(H43,K43,O43,S43,W43)</f>
        <v>90.3959301586224</v>
      </c>
      <c r="E43" s="60" t="n">
        <f aca="false">1ОиДинфоб!G4</f>
        <v>24.6813725490196</v>
      </c>
      <c r="F43" s="60" t="n">
        <f aca="false">1ОиДинфоб!J4</f>
        <v>30</v>
      </c>
      <c r="G43" s="60" t="n">
        <f aca="false">1ОиДинфоб!P4</f>
        <v>39.7881516618139</v>
      </c>
      <c r="H43" s="60" t="n">
        <f aca="false">E43+F43+G43</f>
        <v>94.4695242108336</v>
      </c>
      <c r="I43" s="60" t="n">
        <f aca="false">2КомУслОц!F5</f>
        <v>50</v>
      </c>
      <c r="J43" s="59" t="n">
        <f aca="false">2КомУслОц!J5</f>
        <v>49.5</v>
      </c>
      <c r="K43" s="59" t="n">
        <f aca="false">I43+J43</f>
        <v>99.5</v>
      </c>
      <c r="L43" s="12" t="n">
        <f aca="false">3УслДостИнвОц!F4</f>
        <v>6</v>
      </c>
      <c r="M43" s="62" t="n">
        <f aca="false">3УслДостИнвОц!I4</f>
        <v>24</v>
      </c>
      <c r="N43" s="60" t="n">
        <f aca="false">3УслДостИнвОц!M4</f>
        <v>30</v>
      </c>
      <c r="O43" s="59" t="n">
        <f aca="false">L43+M43+N43</f>
        <v>60</v>
      </c>
      <c r="P43" s="59" t="n">
        <f aca="false">4ДобрВежл!H4</f>
        <v>39.44</v>
      </c>
      <c r="Q43" s="60" t="n">
        <f aca="false">4ДобрВежл!L4</f>
        <v>39.8101265822785</v>
      </c>
      <c r="R43" s="59" t="n">
        <f aca="false">4ДобрВежл!P4</f>
        <v>19.78</v>
      </c>
      <c r="S43" s="59" t="n">
        <f aca="false">SUM(P43:R43)</f>
        <v>99.0301265822785</v>
      </c>
      <c r="T43" s="59" t="n">
        <f aca="false">5УдовлУсл!H4</f>
        <v>29.73</v>
      </c>
      <c r="U43" s="59" t="n">
        <f aca="false">5УдовлУсл!L4</f>
        <v>19.7</v>
      </c>
      <c r="V43" s="59" t="n">
        <f aca="false">5УдовлУсл!P4</f>
        <v>49.55</v>
      </c>
      <c r="W43" s="59" t="n">
        <f aca="false">SUM(T43:V43)</f>
        <v>98.98</v>
      </c>
    </row>
    <row r="44" customFormat="false" ht="15" hidden="false" customHeight="false" outlineLevel="0" collapsed="false">
      <c r="A44" s="12" t="n">
        <v>33</v>
      </c>
      <c r="B44" s="12" t="s">
        <v>145</v>
      </c>
      <c r="C44" s="12" t="s">
        <v>147</v>
      </c>
      <c r="D44" s="59" t="n">
        <f aca="false">AVERAGE(H44,K44,O44,S44,W44)</f>
        <v>90.3474554129617</v>
      </c>
      <c r="E44" s="59" t="n">
        <f aca="false">1ОиДинфоб!G84</f>
        <v>26.5</v>
      </c>
      <c r="F44" s="60" t="n">
        <f aca="false">1ОиДинфоб!J84</f>
        <v>30</v>
      </c>
      <c r="G44" s="60" t="n">
        <f aca="false">1ОиДинфоб!P84</f>
        <v>39.812731610263</v>
      </c>
      <c r="H44" s="59" t="n">
        <f aca="false">E44+F44+G44</f>
        <v>96.312731610263</v>
      </c>
      <c r="I44" s="60" t="n">
        <f aca="false">2КомУслОц!F85</f>
        <v>50</v>
      </c>
      <c r="J44" s="59" t="n">
        <f aca="false">2КомУслОц!J85</f>
        <v>49.5</v>
      </c>
      <c r="K44" s="59" t="n">
        <f aca="false">I44+J44</f>
        <v>99.5</v>
      </c>
      <c r="L44" s="12" t="n">
        <f aca="false">3УслДостИнвОц!F84</f>
        <v>6</v>
      </c>
      <c r="M44" s="62" t="n">
        <f aca="false">3УслДостИнвОц!I84</f>
        <v>24</v>
      </c>
      <c r="N44" s="60" t="n">
        <f aca="false">3УслДостИнвОц!M84</f>
        <v>27.2727272727273</v>
      </c>
      <c r="O44" s="59" t="n">
        <f aca="false">L44+M44+N44</f>
        <v>57.2727272727273</v>
      </c>
      <c r="P44" s="60" t="n">
        <f aca="false">4ДобрВежл!H84</f>
        <v>39.6590909090909</v>
      </c>
      <c r="Q44" s="59" t="n">
        <f aca="false">4ДобрВежл!L84</f>
        <v>39.92</v>
      </c>
      <c r="R44" s="60" t="n">
        <f aca="false">4ДобрВежл!P84</f>
        <v>19.7727272727273</v>
      </c>
      <c r="S44" s="59" t="n">
        <f aca="false">SUM(P44:R44)</f>
        <v>99.3518181818182</v>
      </c>
      <c r="T44" s="59" t="n">
        <f aca="false">5УдовлУсл!H84</f>
        <v>29.79</v>
      </c>
      <c r="U44" s="59" t="n">
        <f aca="false">5УдовлУсл!L84</f>
        <v>19.86</v>
      </c>
      <c r="V44" s="59" t="n">
        <f aca="false">5УдовлУсл!P84</f>
        <v>49.65</v>
      </c>
      <c r="W44" s="59" t="n">
        <f aca="false">SUM(T44:V44)</f>
        <v>99.3</v>
      </c>
    </row>
    <row r="45" customFormat="false" ht="15" hidden="false" customHeight="false" outlineLevel="0" collapsed="false">
      <c r="A45" s="12" t="n">
        <v>34</v>
      </c>
      <c r="B45" s="12" t="s">
        <v>25</v>
      </c>
      <c r="C45" s="12" t="s">
        <v>38</v>
      </c>
      <c r="D45" s="59" t="n">
        <f aca="false">AVERAGE(H45,K45,O45,S45,W45)</f>
        <v>90.0839393939394</v>
      </c>
      <c r="E45" s="59" t="n">
        <f aca="false">1ОиДинфоб!G19</f>
        <v>27.1</v>
      </c>
      <c r="F45" s="60" t="n">
        <f aca="false">1ОиДинфоб!J19</f>
        <v>27</v>
      </c>
      <c r="G45" s="60" t="n">
        <f aca="false">1ОиДинфоб!P19</f>
        <v>39.469696969697</v>
      </c>
      <c r="H45" s="59" t="n">
        <f aca="false">E45+F45+G45</f>
        <v>93.569696969697</v>
      </c>
      <c r="I45" s="60" t="n">
        <f aca="false">2КомУслОц!F20</f>
        <v>50</v>
      </c>
      <c r="J45" s="59" t="n">
        <f aca="false">2КомУслОц!J20</f>
        <v>48.95</v>
      </c>
      <c r="K45" s="59" t="n">
        <f aca="false">I45+J45</f>
        <v>98.95</v>
      </c>
      <c r="L45" s="12" t="n">
        <f aca="false">3УслДостИнвОц!F19</f>
        <v>12</v>
      </c>
      <c r="M45" s="12" t="n">
        <f aca="false">3УслДостИнвОц!I19</f>
        <v>24</v>
      </c>
      <c r="N45" s="60" t="n">
        <f aca="false">3УслДостИнвОц!M19</f>
        <v>24</v>
      </c>
      <c r="O45" s="60" t="n">
        <f aca="false">L45+M45+N45</f>
        <v>60</v>
      </c>
      <c r="P45" s="59" t="n">
        <f aca="false">4ДобрВежл!H19</f>
        <v>39.64</v>
      </c>
      <c r="Q45" s="59" t="n">
        <f aca="false">4ДобрВежл!L19</f>
        <v>39.92</v>
      </c>
      <c r="R45" s="59" t="n">
        <f aca="false">4ДобрВежл!P19</f>
        <v>19.82</v>
      </c>
      <c r="S45" s="59" t="n">
        <f aca="false">SUM(P45:R45)</f>
        <v>99.38</v>
      </c>
      <c r="T45" s="59" t="n">
        <f aca="false">5УдовлУсл!H19</f>
        <v>29.43</v>
      </c>
      <c r="U45" s="59" t="n">
        <f aca="false">5УдовлУсл!L19</f>
        <v>19.54</v>
      </c>
      <c r="V45" s="59" t="n">
        <f aca="false">5УдовлУсл!P19</f>
        <v>49.55</v>
      </c>
      <c r="W45" s="59" t="n">
        <f aca="false">SUM(T45:V45)</f>
        <v>98.52</v>
      </c>
    </row>
    <row r="46" customFormat="false" ht="15" hidden="false" customHeight="false" outlineLevel="0" collapsed="false">
      <c r="A46" s="61" t="n">
        <v>35</v>
      </c>
      <c r="B46" s="12" t="s">
        <v>25</v>
      </c>
      <c r="C46" s="12" t="s">
        <v>26</v>
      </c>
      <c r="D46" s="59" t="n">
        <f aca="false">AVERAGE(H46,K46,O46,S46,W46)</f>
        <v>89.9529452954048</v>
      </c>
      <c r="E46" s="59" t="n">
        <f aca="false">1ОиДинфоб!G7</f>
        <v>27</v>
      </c>
      <c r="F46" s="60" t="n">
        <f aca="false">1ОиДинфоб!J7</f>
        <v>27</v>
      </c>
      <c r="G46" s="59" t="n">
        <f aca="false">1ОиДинфоб!P7</f>
        <v>38.8</v>
      </c>
      <c r="H46" s="59" t="n">
        <f aca="false">E46+F46+G46</f>
        <v>92.8</v>
      </c>
      <c r="I46" s="60" t="n">
        <f aca="false">2КомУслОц!F8</f>
        <v>50</v>
      </c>
      <c r="J46" s="59" t="n">
        <f aca="false">2КомУслОц!J8</f>
        <v>49</v>
      </c>
      <c r="K46" s="59" t="n">
        <f aca="false">I46+J46</f>
        <v>99</v>
      </c>
      <c r="L46" s="12" t="n">
        <f aca="false">3УслДостИнвОц!F7</f>
        <v>12</v>
      </c>
      <c r="M46" s="62" t="n">
        <f aca="false">3УслДостИнвОц!I7</f>
        <v>24</v>
      </c>
      <c r="N46" s="60" t="n">
        <f aca="false">3УслДостИнвОц!M7</f>
        <v>24</v>
      </c>
      <c r="O46" s="59" t="n">
        <f aca="false">L46+M46+N46</f>
        <v>60</v>
      </c>
      <c r="P46" s="59" t="n">
        <f aca="false">4ДобрВежл!H7</f>
        <v>39.36</v>
      </c>
      <c r="Q46" s="60" t="n">
        <f aca="false">4ДобрВежл!L7</f>
        <v>40</v>
      </c>
      <c r="R46" s="59" t="n">
        <f aca="false">4ДобрВежл!P7</f>
        <v>19.48</v>
      </c>
      <c r="S46" s="59" t="n">
        <f aca="false">SUM(P46:R46)</f>
        <v>98.84</v>
      </c>
      <c r="T46" s="60" t="n">
        <f aca="false">5УдовлУсл!H7</f>
        <v>29.9343544857768</v>
      </c>
      <c r="U46" s="60" t="n">
        <f aca="false">5УдовлУсл!L7</f>
        <v>19.5185995623632</v>
      </c>
      <c r="V46" s="60" t="n">
        <f aca="false">5УдовлУсл!P7</f>
        <v>49.671772428884</v>
      </c>
      <c r="W46" s="60" t="n">
        <f aca="false">SUM(T46:V46)</f>
        <v>99.1247264770241</v>
      </c>
    </row>
    <row r="47" customFormat="false" ht="15" hidden="false" customHeight="false" outlineLevel="0" collapsed="false">
      <c r="A47" s="61"/>
      <c r="B47" s="12" t="s">
        <v>135</v>
      </c>
      <c r="C47" s="12" t="s">
        <v>136</v>
      </c>
      <c r="D47" s="59" t="n">
        <f aca="false">AVERAGE(H47,K47,O47,S47,W47)</f>
        <v>90.0482962962963</v>
      </c>
      <c r="E47" s="60" t="n">
        <f aca="false">1ОиДинфоб!G78</f>
        <v>26.6666666666667</v>
      </c>
      <c r="F47" s="60" t="n">
        <f aca="false">1ОиДинфоб!J78</f>
        <v>30</v>
      </c>
      <c r="G47" s="59" t="n">
        <f aca="false">1ОиДинфоб!P78</f>
        <v>39.8148148148148</v>
      </c>
      <c r="H47" s="59" t="n">
        <f aca="false">E47+F47+G47</f>
        <v>96.4814814814815</v>
      </c>
      <c r="I47" s="60" t="n">
        <f aca="false">2КомУслОц!F79</f>
        <v>50</v>
      </c>
      <c r="J47" s="60" t="n">
        <f aca="false">2КомУслОц!J79</f>
        <v>50</v>
      </c>
      <c r="K47" s="60" t="n">
        <f aca="false">I47+J47</f>
        <v>100</v>
      </c>
      <c r="L47" s="12" t="n">
        <f aca="false">3УслДостИнвОц!F78</f>
        <v>0</v>
      </c>
      <c r="M47" s="12" t="n">
        <f aca="false">3УслДостИнвОц!I78</f>
        <v>24</v>
      </c>
      <c r="N47" s="60" t="n">
        <f aca="false">3УслДостИнвОц!M78</f>
        <v>30</v>
      </c>
      <c r="O47" s="60" t="n">
        <f aca="false">L47+M47+N47</f>
        <v>54</v>
      </c>
      <c r="P47" s="60" t="n">
        <f aca="false">4ДобрВежл!H78</f>
        <v>40</v>
      </c>
      <c r="Q47" s="60" t="n">
        <f aca="false">4ДобрВежл!L78</f>
        <v>40</v>
      </c>
      <c r="R47" s="59" t="n">
        <f aca="false">4ДобрВежл!P78</f>
        <v>19.76</v>
      </c>
      <c r="S47" s="59" t="n">
        <f aca="false">SUM(P47:R47)</f>
        <v>99.76</v>
      </c>
      <c r="T47" s="60" t="n">
        <f aca="false">5УдовлУсл!H78</f>
        <v>30</v>
      </c>
      <c r="U47" s="60" t="n">
        <f aca="false">5УдовлУсл!L78</f>
        <v>20</v>
      </c>
      <c r="V47" s="60" t="n">
        <f aca="false">5УдовлУсл!P78</f>
        <v>50</v>
      </c>
      <c r="W47" s="60" t="n">
        <f aca="false">SUM(T47:V47)</f>
        <v>100</v>
      </c>
    </row>
    <row r="48" customFormat="false" ht="15" hidden="false" customHeight="false" outlineLevel="0" collapsed="false">
      <c r="A48" s="61" t="n">
        <v>36</v>
      </c>
      <c r="B48" s="12" t="s">
        <v>53</v>
      </c>
      <c r="C48" s="12" t="s">
        <v>54</v>
      </c>
      <c r="D48" s="59" t="n">
        <f aca="false">AVERAGE(H48,K48,O48,S48,W48)</f>
        <v>89.9457762242509</v>
      </c>
      <c r="E48" s="59" t="n">
        <f aca="false">1ОиДинфоб!G33</f>
        <v>28</v>
      </c>
      <c r="F48" s="60" t="n">
        <f aca="false">1ОиДинфоб!J33</f>
        <v>30</v>
      </c>
      <c r="G48" s="60" t="n">
        <f aca="false">1ОиДинфоб!P33</f>
        <v>38.7427934384456</v>
      </c>
      <c r="H48" s="59" t="n">
        <f aca="false">E48+F48+G48</f>
        <v>96.7427934384456</v>
      </c>
      <c r="I48" s="60" t="n">
        <f aca="false">2КомУслОц!F34</f>
        <v>50</v>
      </c>
      <c r="J48" s="59" t="n">
        <f aca="false">2КомУслОц!J34</f>
        <v>49.5</v>
      </c>
      <c r="K48" s="59" t="n">
        <f aca="false">I48+J48</f>
        <v>99.5</v>
      </c>
      <c r="L48" s="12" t="n">
        <f aca="false">3УслДостИнвОц!F33</f>
        <v>18</v>
      </c>
      <c r="M48" s="12" t="n">
        <f aca="false">3УслДостИнвОц!I33</f>
        <v>24</v>
      </c>
      <c r="N48" s="59" t="n">
        <f aca="false">3УслДостИнвОц!M33</f>
        <v>13.23</v>
      </c>
      <c r="O48" s="59" t="n">
        <f aca="false">L48+M48+N48</f>
        <v>55.23</v>
      </c>
      <c r="P48" s="59" t="n">
        <f aca="false">4ДобрВежл!H33</f>
        <v>39.52</v>
      </c>
      <c r="Q48" s="60" t="n">
        <f aca="false">4ДобрВежл!L33</f>
        <v>39.7202797202797</v>
      </c>
      <c r="R48" s="60" t="n">
        <f aca="false">4ДобрВежл!P33</f>
        <v>19.7658079625293</v>
      </c>
      <c r="S48" s="59" t="n">
        <f aca="false">SUM(P48:R48)</f>
        <v>99.006087682809</v>
      </c>
      <c r="T48" s="59" t="n">
        <f aca="false">5УдовлУсл!H33</f>
        <v>29.88</v>
      </c>
      <c r="U48" s="59" t="n">
        <f aca="false">5УдовлУсл!L33</f>
        <v>19.82</v>
      </c>
      <c r="V48" s="59" t="n">
        <f aca="false">5УдовлУсл!P33</f>
        <v>49.55</v>
      </c>
      <c r="W48" s="59" t="n">
        <f aca="false">SUM(T48:V48)</f>
        <v>99.25</v>
      </c>
    </row>
    <row r="49" customFormat="false" ht="15" hidden="false" customHeight="false" outlineLevel="0" collapsed="false">
      <c r="A49" s="61"/>
      <c r="B49" s="12" t="s">
        <v>103</v>
      </c>
      <c r="C49" s="12" t="s">
        <v>104</v>
      </c>
      <c r="D49" s="59" t="n">
        <f aca="false">AVERAGE(H49,K49,O49,S49,W49)</f>
        <v>89.8966666666667</v>
      </c>
      <c r="E49" s="59" t="n">
        <f aca="false">1ОиДинфоб!G59</f>
        <v>21.6</v>
      </c>
      <c r="F49" s="60" t="n">
        <f aca="false">1ОиДинфоб!J59</f>
        <v>27</v>
      </c>
      <c r="G49" s="60" t="n">
        <f aca="false">1ОиДинфоб!P59</f>
        <v>39.5833333333333</v>
      </c>
      <c r="H49" s="59" t="n">
        <f aca="false">E49+F49+G49</f>
        <v>88.1833333333333</v>
      </c>
      <c r="I49" s="60" t="n">
        <f aca="false">2КомУслОц!F60</f>
        <v>50</v>
      </c>
      <c r="J49" s="59" t="n">
        <f aca="false">2КомУслОц!J60</f>
        <v>47.5</v>
      </c>
      <c r="K49" s="59" t="n">
        <f aca="false">I49+J49</f>
        <v>97.5</v>
      </c>
      <c r="L49" s="12" t="n">
        <f aca="false">3УслДостИнвОц!F59</f>
        <v>24</v>
      </c>
      <c r="M49" s="62" t="n">
        <f aca="false">3УслДостИнвОц!I59</f>
        <v>32</v>
      </c>
      <c r="N49" s="60" t="n">
        <f aca="false">3УслДостИнвОц!M59</f>
        <v>18</v>
      </c>
      <c r="O49" s="59" t="n">
        <f aca="false">L49+M49+N49</f>
        <v>74</v>
      </c>
      <c r="P49" s="59" t="n">
        <f aca="false">4ДобрВежл!H59</f>
        <v>38.8</v>
      </c>
      <c r="Q49" s="59" t="n">
        <f aca="false">4ДобрВежл!L59</f>
        <v>37.6</v>
      </c>
      <c r="R49" s="59" t="n">
        <f aca="false">4ДобрВежл!P59</f>
        <v>19.4</v>
      </c>
      <c r="S49" s="59" t="n">
        <f aca="false">SUM(P49:R49)</f>
        <v>95.8</v>
      </c>
      <c r="T49" s="59" t="n">
        <f aca="false">5УдовлУсл!H59</f>
        <v>28.2</v>
      </c>
      <c r="U49" s="59" t="n">
        <f aca="false">5УдовлУсл!L59</f>
        <v>18.8</v>
      </c>
      <c r="V49" s="59" t="n">
        <f aca="false">5УдовлУсл!P59</f>
        <v>47</v>
      </c>
      <c r="W49" s="59" t="n">
        <f aca="false">SUM(T49:V49)</f>
        <v>94</v>
      </c>
    </row>
    <row r="50" customFormat="false" ht="15" hidden="false" customHeight="false" outlineLevel="0" collapsed="false">
      <c r="A50" s="61" t="n">
        <v>37</v>
      </c>
      <c r="B50" s="12" t="s">
        <v>25</v>
      </c>
      <c r="C50" s="12" t="s">
        <v>39</v>
      </c>
      <c r="D50" s="59" t="n">
        <f aca="false">AVERAGE(H50,K50,O50,S50,W50)</f>
        <v>89.8275181665999</v>
      </c>
      <c r="E50" s="59" t="n">
        <f aca="false">1ОиДинфоб!G20</f>
        <v>26.5</v>
      </c>
      <c r="F50" s="60" t="n">
        <f aca="false">1ОиДинфоб!J20</f>
        <v>30</v>
      </c>
      <c r="G50" s="60" t="n">
        <f aca="false">1ОиДинфоб!P20</f>
        <v>39.8575908329993</v>
      </c>
      <c r="H50" s="59" t="n">
        <f aca="false">E50+F50+G50</f>
        <v>96.3575908329993</v>
      </c>
      <c r="I50" s="60" t="n">
        <f aca="false">2КомУслОц!F21</f>
        <v>50</v>
      </c>
      <c r="J50" s="59" t="n">
        <f aca="false">2КомУслОц!J21</f>
        <v>49.5</v>
      </c>
      <c r="K50" s="59" t="n">
        <f aca="false">I50+J50</f>
        <v>99.5</v>
      </c>
      <c r="L50" s="12" t="n">
        <f aca="false">3УслДостИнвОц!F20</f>
        <v>0</v>
      </c>
      <c r="M50" s="12" t="n">
        <f aca="false">3УслДостИнвОц!I20</f>
        <v>24</v>
      </c>
      <c r="N50" s="60" t="n">
        <f aca="false">3УслДостИнвОц!M20</f>
        <v>30</v>
      </c>
      <c r="O50" s="60" t="n">
        <f aca="false">L50+M50+N50</f>
        <v>54</v>
      </c>
      <c r="P50" s="59" t="n">
        <f aca="false">4ДобрВежл!H20</f>
        <v>39.68</v>
      </c>
      <c r="Q50" s="60" t="n">
        <f aca="false">4ДобрВежл!L20</f>
        <v>40</v>
      </c>
      <c r="R50" s="59" t="n">
        <f aca="false">4ДобрВежл!P20</f>
        <v>19.76</v>
      </c>
      <c r="S50" s="59" t="n">
        <f aca="false">SUM(P50:R50)</f>
        <v>99.44</v>
      </c>
      <c r="T50" s="59" t="n">
        <f aca="false">5УдовлУсл!H20</f>
        <v>29.94</v>
      </c>
      <c r="U50" s="59" t="n">
        <f aca="false">5УдовлУсл!L20</f>
        <v>19.9</v>
      </c>
      <c r="V50" s="60" t="n">
        <f aca="false">5УдовлУсл!P20</f>
        <v>50</v>
      </c>
      <c r="W50" s="59" t="n">
        <f aca="false">SUM(T50:V50)</f>
        <v>99.84</v>
      </c>
    </row>
    <row r="51" customFormat="false" ht="15" hidden="false" customHeight="false" outlineLevel="0" collapsed="false">
      <c r="A51" s="61"/>
      <c r="B51" s="12" t="s">
        <v>56</v>
      </c>
      <c r="C51" s="12" t="s">
        <v>57</v>
      </c>
      <c r="D51" s="59" t="n">
        <f aca="false">AVERAGE(H51,K51,O51,S51,W51)</f>
        <v>89.814</v>
      </c>
      <c r="E51" s="59" t="n">
        <f aca="false">1ОиДинфоб!G35</f>
        <v>25.2</v>
      </c>
      <c r="F51" s="60" t="n">
        <f aca="false">1ОиДинфоб!J35</f>
        <v>30</v>
      </c>
      <c r="G51" s="60" t="n">
        <f aca="false">1ОиДинфоб!P35</f>
        <v>40</v>
      </c>
      <c r="H51" s="59" t="n">
        <f aca="false">E51+F51+G51</f>
        <v>95.2</v>
      </c>
      <c r="I51" s="60" t="n">
        <f aca="false">2КомУслОц!F36</f>
        <v>50</v>
      </c>
      <c r="J51" s="59" t="n">
        <f aca="false">2КомУслОц!J36</f>
        <v>48.5</v>
      </c>
      <c r="K51" s="59" t="n">
        <f aca="false">I51+J51</f>
        <v>98.5</v>
      </c>
      <c r="L51" s="12" t="n">
        <f aca="false">3УслДостИнвОц!F35</f>
        <v>12</v>
      </c>
      <c r="M51" s="62" t="n">
        <f aca="false">3УслДостИнвОц!I35</f>
        <v>16</v>
      </c>
      <c r="N51" s="60" t="n">
        <f aca="false">3УслДостИнвОц!M35</f>
        <v>30</v>
      </c>
      <c r="O51" s="59" t="n">
        <f aca="false">L51+M51+N51</f>
        <v>58</v>
      </c>
      <c r="P51" s="59" t="n">
        <f aca="false">4ДобрВежл!H35</f>
        <v>39.24</v>
      </c>
      <c r="Q51" s="60" t="n">
        <f aca="false">4ДобрВежл!L35</f>
        <v>40</v>
      </c>
      <c r="R51" s="60" t="n">
        <f aca="false">4ДобрВежл!P35</f>
        <v>20</v>
      </c>
      <c r="S51" s="59" t="n">
        <f aca="false">SUM(P51:R51)</f>
        <v>99.24</v>
      </c>
      <c r="T51" s="59" t="n">
        <f aca="false">5УдовлУсл!H35</f>
        <v>29.7</v>
      </c>
      <c r="U51" s="59" t="n">
        <f aca="false">5УдовлУсл!L35</f>
        <v>19.38</v>
      </c>
      <c r="V51" s="59" t="n">
        <f aca="false">5УдовлУсл!P35</f>
        <v>49.05</v>
      </c>
      <c r="W51" s="59" t="n">
        <f aca="false">SUM(T51:V51)</f>
        <v>98.13</v>
      </c>
    </row>
    <row r="52" customFormat="false" ht="15" hidden="false" customHeight="false" outlineLevel="0" collapsed="false">
      <c r="A52" s="61" t="n">
        <v>38</v>
      </c>
      <c r="B52" s="12" t="s">
        <v>25</v>
      </c>
      <c r="C52" s="12" t="s">
        <v>46</v>
      </c>
      <c r="D52" s="59" t="n">
        <f aca="false">AVERAGE(H52,K52,O52,S52,W52)</f>
        <v>89.7487296148233</v>
      </c>
      <c r="E52" s="60" t="n">
        <f aca="false">1ОиДинфоб!G27</f>
        <v>25.906862745098</v>
      </c>
      <c r="F52" s="60" t="n">
        <f aca="false">1ОиДинфоб!J27</f>
        <v>27</v>
      </c>
      <c r="G52" s="60" t="n">
        <f aca="false">1ОиДинфоб!P27</f>
        <v>39.4722222222222</v>
      </c>
      <c r="H52" s="60" t="n">
        <f aca="false">E52+F52+G52</f>
        <v>92.3790849673203</v>
      </c>
      <c r="I52" s="60" t="n">
        <f aca="false">2КомУслОц!F28</f>
        <v>50</v>
      </c>
      <c r="J52" s="60" t="n">
        <f aca="false">2КомУслОц!J28</f>
        <v>49.5145631067961</v>
      </c>
      <c r="K52" s="60" t="n">
        <f aca="false">I52+J52</f>
        <v>99.5145631067961</v>
      </c>
      <c r="L52" s="12" t="n">
        <f aca="false">3УслДостИнвОц!F27</f>
        <v>6</v>
      </c>
      <c r="M52" s="12" t="n">
        <f aca="false">3УслДостИнвОц!I27</f>
        <v>24</v>
      </c>
      <c r="N52" s="60" t="n">
        <f aca="false">3УслДостИнвОц!M27</f>
        <v>30</v>
      </c>
      <c r="O52" s="60" t="n">
        <f aca="false">L52+M52+N52</f>
        <v>60</v>
      </c>
      <c r="P52" s="59" t="n">
        <f aca="false">4ДобрВежл!H27</f>
        <v>39.4</v>
      </c>
      <c r="Q52" s="59" t="n">
        <f aca="false">4ДобрВежл!L27</f>
        <v>39.72</v>
      </c>
      <c r="R52" s="59" t="n">
        <f aca="false">4ДобрВежл!P27</f>
        <v>19.28</v>
      </c>
      <c r="S52" s="59" t="n">
        <f aca="false">SUM(P52:R52)</f>
        <v>98.4</v>
      </c>
      <c r="T52" s="59" t="n">
        <f aca="false">5УдовлУсл!H27</f>
        <v>29.55</v>
      </c>
      <c r="U52" s="59" t="n">
        <f aca="false">5УдовлУсл!L27</f>
        <v>19.4</v>
      </c>
      <c r="V52" s="59" t="n">
        <f aca="false">5УдовлУсл!P27</f>
        <v>49.5</v>
      </c>
      <c r="W52" s="59" t="n">
        <f aca="false">SUM(T52:V52)</f>
        <v>98.45</v>
      </c>
    </row>
    <row r="53" customFormat="false" ht="15" hidden="false" customHeight="false" outlineLevel="0" collapsed="false">
      <c r="A53" s="61"/>
      <c r="B53" s="12" t="s">
        <v>53</v>
      </c>
      <c r="C53" s="12" t="s">
        <v>55</v>
      </c>
      <c r="D53" s="59" t="n">
        <f aca="false">AVERAGE(H53,K53,O53,S53,W53)</f>
        <v>89.6676986850883</v>
      </c>
      <c r="E53" s="60" t="n">
        <f aca="false">1ОиДинфоб!G34</f>
        <v>29.5833333333333</v>
      </c>
      <c r="F53" s="60" t="n">
        <f aca="false">1ОиДинфоб!J34</f>
        <v>30</v>
      </c>
      <c r="G53" s="60" t="n">
        <f aca="false">1ОиДинфоб!P34</f>
        <v>39.6715743115828</v>
      </c>
      <c r="H53" s="60" t="n">
        <f aca="false">E53+F53+G53</f>
        <v>99.2549076449161</v>
      </c>
      <c r="I53" s="60" t="n">
        <f aca="false">2КомУслОц!F35</f>
        <v>50</v>
      </c>
      <c r="J53" s="59" t="n">
        <f aca="false">2КомУслОц!J35</f>
        <v>49.45</v>
      </c>
      <c r="K53" s="59" t="n">
        <f aca="false">I53+J53</f>
        <v>99.45</v>
      </c>
      <c r="L53" s="12" t="n">
        <f aca="false">3УслДостИнвОц!F34</f>
        <v>0</v>
      </c>
      <c r="M53" s="12" t="n">
        <f aca="false">3УслДостИнвОц!I34</f>
        <v>24</v>
      </c>
      <c r="N53" s="59" t="n">
        <f aca="false">3УслДостИнвОц!M34</f>
        <v>27.63</v>
      </c>
      <c r="O53" s="59" t="n">
        <f aca="false">L53+M53+N53</f>
        <v>51.63</v>
      </c>
      <c r="P53" s="59" t="n">
        <f aca="false">4ДобрВежл!H34</f>
        <v>39.64</v>
      </c>
      <c r="Q53" s="59" t="n">
        <f aca="false">4ДобрВежл!L34</f>
        <v>39.64</v>
      </c>
      <c r="R53" s="60" t="n">
        <f aca="false">4ДобрВежл!P34</f>
        <v>19.7217928902628</v>
      </c>
      <c r="S53" s="59" t="n">
        <f aca="false">SUM(P53:R53)</f>
        <v>99.0017928902627</v>
      </c>
      <c r="T53" s="59" t="n">
        <f aca="false">5УдовлУсл!H34</f>
        <v>29.73</v>
      </c>
      <c r="U53" s="60" t="n">
        <f aca="false">5УдовлУсл!L34</f>
        <v>19.7217928902628</v>
      </c>
      <c r="V53" s="59" t="n">
        <f aca="false">5УдовлУсл!P34</f>
        <v>49.55</v>
      </c>
      <c r="W53" s="59" t="n">
        <f aca="false">SUM(T53:V53)</f>
        <v>99.0017928902627</v>
      </c>
    </row>
    <row r="54" customFormat="false" ht="15" hidden="false" customHeight="false" outlineLevel="0" collapsed="false">
      <c r="A54" s="61" t="n">
        <v>39</v>
      </c>
      <c r="B54" s="12" t="s">
        <v>25</v>
      </c>
      <c r="C54" s="12" t="s">
        <v>34</v>
      </c>
      <c r="D54" s="59" t="n">
        <f aca="false">AVERAGE(H54,K54,O54,S54,W54)</f>
        <v>89.6367901625329</v>
      </c>
      <c r="E54" s="59" t="n">
        <f aca="false">1ОиДинфоб!G15</f>
        <v>29.1</v>
      </c>
      <c r="F54" s="60" t="n">
        <f aca="false">1ОиДинфоб!J15</f>
        <v>30</v>
      </c>
      <c r="G54" s="60" t="n">
        <f aca="false">1ОиДинфоб!P15</f>
        <v>39.630617479331</v>
      </c>
      <c r="H54" s="59" t="n">
        <f aca="false">E54+F54+G54</f>
        <v>98.730617479331</v>
      </c>
      <c r="I54" s="60" t="n">
        <f aca="false">2КомУслОц!F16</f>
        <v>50</v>
      </c>
      <c r="J54" s="59" t="n">
        <f aca="false">2КомУслОц!J16</f>
        <v>49.5</v>
      </c>
      <c r="K54" s="59" t="n">
        <f aca="false">I54+J54</f>
        <v>99.5</v>
      </c>
      <c r="L54" s="12" t="n">
        <f aca="false">3УслДостИнвОц!F15</f>
        <v>6</v>
      </c>
      <c r="M54" s="62" t="n">
        <f aca="false">3УслДостИнвОц!I15</f>
        <v>16</v>
      </c>
      <c r="N54" s="59" t="n">
        <f aca="false">3УслДостИнвОц!M15</f>
        <v>28.8</v>
      </c>
      <c r="O54" s="59" t="n">
        <f aca="false">L54+M54+N54</f>
        <v>50.8</v>
      </c>
      <c r="P54" s="59" t="n">
        <f aca="false">4ДобрВежл!H15</f>
        <v>39.64</v>
      </c>
      <c r="Q54" s="60" t="n">
        <f aca="false">4ДобрВежл!L15</f>
        <v>39.9333333333333</v>
      </c>
      <c r="R54" s="59" t="n">
        <f aca="false">4ДобрВежл!P15</f>
        <v>19.82</v>
      </c>
      <c r="S54" s="59" t="n">
        <f aca="false">SUM(P54:R54)</f>
        <v>99.3933333333333</v>
      </c>
      <c r="T54" s="60" t="n">
        <f aca="false">5УдовлУсл!H15</f>
        <v>29.9</v>
      </c>
      <c r="U54" s="59" t="n">
        <f aca="false">5УдовлУсл!L15</f>
        <v>19.86</v>
      </c>
      <c r="V54" s="60" t="n">
        <f aca="false">5УдовлУсл!P15</f>
        <v>50</v>
      </c>
      <c r="W54" s="59" t="n">
        <f aca="false">SUM(T54:V54)</f>
        <v>99.76</v>
      </c>
    </row>
    <row r="55" customFormat="false" ht="15" hidden="false" customHeight="false" outlineLevel="0" collapsed="false">
      <c r="A55" s="61"/>
      <c r="B55" s="12" t="s">
        <v>103</v>
      </c>
      <c r="C55" s="12" t="s">
        <v>105</v>
      </c>
      <c r="D55" s="59" t="n">
        <f aca="false">AVERAGE(H55,K55,O55,S55,W55)</f>
        <v>89.5652336448598</v>
      </c>
      <c r="E55" s="59" t="n">
        <f aca="false">1ОиДинфоб!G60</f>
        <v>25.2</v>
      </c>
      <c r="F55" s="60" t="n">
        <f aca="false">1ОиДинфоб!J60</f>
        <v>27</v>
      </c>
      <c r="G55" s="60" t="n">
        <f aca="false">1ОиДинфоб!P60</f>
        <v>39.6261682242991</v>
      </c>
      <c r="H55" s="59" t="n">
        <f aca="false">E55+F55+G55</f>
        <v>91.8261682242991</v>
      </c>
      <c r="I55" s="60" t="n">
        <f aca="false">2КомУслОц!F61</f>
        <v>50</v>
      </c>
      <c r="J55" s="60" t="n">
        <f aca="false">2КомУслОц!J61</f>
        <v>50</v>
      </c>
      <c r="K55" s="60" t="n">
        <f aca="false">I55+J55</f>
        <v>100</v>
      </c>
      <c r="L55" s="12" t="n">
        <f aca="false">3УслДостИнвОц!F60</f>
        <v>24</v>
      </c>
      <c r="M55" s="12" t="n">
        <f aca="false">3УслДостИнвОц!I60</f>
        <v>32</v>
      </c>
      <c r="N55" s="60" t="n">
        <f aca="false">3УслДостИнвОц!M60</f>
        <v>0</v>
      </c>
      <c r="O55" s="60" t="n">
        <f aca="false">L55+M55+N55</f>
        <v>56</v>
      </c>
      <c r="P55" s="60" t="n">
        <f aca="false">4ДобрВежл!H60</f>
        <v>40</v>
      </c>
      <c r="Q55" s="60" t="n">
        <f aca="false">4ДобрВежл!L60</f>
        <v>40</v>
      </c>
      <c r="R55" s="60" t="n">
        <f aca="false">4ДобрВежл!P60</f>
        <v>20</v>
      </c>
      <c r="S55" s="60" t="n">
        <f aca="false">SUM(P55:R55)</f>
        <v>100</v>
      </c>
      <c r="T55" s="60" t="n">
        <f aca="false">5УдовлУсл!H60</f>
        <v>30</v>
      </c>
      <c r="U55" s="60" t="n">
        <f aca="false">5УдовлУсл!L60</f>
        <v>20</v>
      </c>
      <c r="V55" s="60" t="n">
        <f aca="false">5УдовлУсл!P60</f>
        <v>50</v>
      </c>
      <c r="W55" s="60" t="n">
        <f aca="false">SUM(T55:V55)</f>
        <v>100</v>
      </c>
    </row>
    <row r="56" customFormat="false" ht="15" hidden="false" customHeight="false" outlineLevel="0" collapsed="false">
      <c r="A56" s="12" t="n">
        <v>40</v>
      </c>
      <c r="B56" s="12" t="s">
        <v>88</v>
      </c>
      <c r="C56" s="12" t="s">
        <v>89</v>
      </c>
      <c r="D56" s="59" t="n">
        <f aca="false">AVERAGE(H56,K56,O56,S56,W56)</f>
        <v>89.5236363636364</v>
      </c>
      <c r="E56" s="59" t="n">
        <f aca="false">1ОиДинфоб!G51</f>
        <v>26.8</v>
      </c>
      <c r="F56" s="60" t="n">
        <f aca="false">1ОиДинфоб!J51</f>
        <v>30</v>
      </c>
      <c r="G56" s="60" t="n">
        <f aca="false">1ОиДинфоб!P51</f>
        <v>39.8181818181818</v>
      </c>
      <c r="H56" s="59" t="n">
        <f aca="false">E56+F56+G56</f>
        <v>96.6181818181818</v>
      </c>
      <c r="I56" s="60" t="n">
        <f aca="false">2КомУслОц!F52</f>
        <v>50</v>
      </c>
      <c r="J56" s="59" t="n">
        <f aca="false">2КомУслОц!J52</f>
        <v>49.5</v>
      </c>
      <c r="K56" s="59" t="n">
        <f aca="false">I56+J56</f>
        <v>99.5</v>
      </c>
      <c r="L56" s="12" t="n">
        <f aca="false">3УслДостИнвОц!F51</f>
        <v>6</v>
      </c>
      <c r="M56" s="62" t="n">
        <f aca="false">3УслДостИнвОц!I51</f>
        <v>16</v>
      </c>
      <c r="N56" s="60" t="n">
        <f aca="false">3УслДостИнвОц!M51</f>
        <v>30</v>
      </c>
      <c r="O56" s="59" t="n">
        <f aca="false">L56+M56+N56</f>
        <v>52</v>
      </c>
      <c r="P56" s="60" t="n">
        <f aca="false">4ДобрВежл!H51</f>
        <v>40</v>
      </c>
      <c r="Q56" s="60" t="n">
        <f aca="false">4ДобрВежл!L51</f>
        <v>40</v>
      </c>
      <c r="R56" s="60" t="n">
        <f aca="false">4ДобрВежл!P51</f>
        <v>20</v>
      </c>
      <c r="S56" s="60" t="n">
        <f aca="false">SUM(P56:R56)</f>
        <v>100</v>
      </c>
      <c r="T56" s="60" t="n">
        <f aca="false">5УдовлУсл!H51</f>
        <v>30</v>
      </c>
      <c r="U56" s="60" t="n">
        <f aca="false">5УдовлУсл!L51</f>
        <v>20</v>
      </c>
      <c r="V56" s="59" t="n">
        <f aca="false">5УдовлУсл!P51</f>
        <v>49.5</v>
      </c>
      <c r="W56" s="59" t="n">
        <f aca="false">SUM(T56:V56)</f>
        <v>99.5</v>
      </c>
    </row>
    <row r="57" customFormat="false" ht="15" hidden="false" customHeight="false" outlineLevel="0" collapsed="false">
      <c r="A57" s="61" t="n">
        <v>41</v>
      </c>
      <c r="B57" s="12" t="s">
        <v>125</v>
      </c>
      <c r="C57" s="12" t="s">
        <v>126</v>
      </c>
      <c r="D57" s="59" t="n">
        <f aca="false">AVERAGE(H57,K57,O57,S57,W57)</f>
        <v>89.3945295055821</v>
      </c>
      <c r="E57" s="59" t="n">
        <f aca="false">1ОиДинфоб!G71</f>
        <v>28.2</v>
      </c>
      <c r="F57" s="60" t="n">
        <f aca="false">1ОиДинфоб!J71</f>
        <v>18</v>
      </c>
      <c r="G57" s="60" t="n">
        <f aca="false">1ОиДинфоб!P71</f>
        <v>39.9681020733652</v>
      </c>
      <c r="H57" s="59" t="n">
        <f aca="false">E57+F57+G57</f>
        <v>86.1681020733652</v>
      </c>
      <c r="I57" s="60" t="n">
        <f aca="false">2КомУслОц!F72</f>
        <v>50</v>
      </c>
      <c r="J57" s="59" t="n">
        <f aca="false">2КомУслОц!J72</f>
        <v>49.95</v>
      </c>
      <c r="K57" s="59" t="n">
        <f aca="false">I57+J57</f>
        <v>99.95</v>
      </c>
      <c r="L57" s="12" t="n">
        <f aca="false">3УслДостИнвОц!F71</f>
        <v>12</v>
      </c>
      <c r="M57" s="12" t="n">
        <f aca="false">3УслДостИнвОц!I71</f>
        <v>24</v>
      </c>
      <c r="N57" s="60" t="n">
        <f aca="false">3УслДостИнвОц!M71</f>
        <v>25.4545454545455</v>
      </c>
      <c r="O57" s="60" t="n">
        <f aca="false">L57+M57+N57</f>
        <v>61.4545454545455</v>
      </c>
      <c r="P57" s="59" t="n">
        <f aca="false">4ДобрВежл!H71</f>
        <v>39.6</v>
      </c>
      <c r="Q57" s="60" t="n">
        <f aca="false">4ДобрВежл!L71</f>
        <v>40</v>
      </c>
      <c r="R57" s="59" t="n">
        <f aca="false">4ДобрВежл!P71</f>
        <v>19.8</v>
      </c>
      <c r="S57" s="59" t="n">
        <f aca="false">SUM(P57:R57)</f>
        <v>99.4</v>
      </c>
      <c r="T57" s="60" t="n">
        <f aca="false">5УдовлУсл!H71</f>
        <v>30</v>
      </c>
      <c r="U57" s="60" t="n">
        <f aca="false">5УдовлУсл!L71</f>
        <v>20</v>
      </c>
      <c r="V57" s="60" t="n">
        <f aca="false">5УдовлУсл!P71</f>
        <v>50</v>
      </c>
      <c r="W57" s="60" t="n">
        <f aca="false">SUM(T57:V57)</f>
        <v>100</v>
      </c>
    </row>
    <row r="58" customFormat="false" ht="15" hidden="false" customHeight="false" outlineLevel="0" collapsed="false">
      <c r="A58" s="61"/>
      <c r="B58" s="12" t="s">
        <v>153</v>
      </c>
      <c r="C58" s="12" t="s">
        <v>154</v>
      </c>
      <c r="D58" s="59" t="n">
        <f aca="false">AVERAGE(H58,K58,O58,S58,W58)</f>
        <v>89.44</v>
      </c>
      <c r="E58" s="59" t="n">
        <f aca="false">1ОиДинфоб!G88</f>
        <v>26.7</v>
      </c>
      <c r="F58" s="60" t="n">
        <f aca="false">1ОиДинфоб!J88</f>
        <v>27</v>
      </c>
      <c r="G58" s="60" t="n">
        <f aca="false">1ОиДинфоб!P88</f>
        <v>40</v>
      </c>
      <c r="H58" s="59" t="n">
        <f aca="false">E58+F58+G58</f>
        <v>93.7</v>
      </c>
      <c r="I58" s="60" t="n">
        <f aca="false">2КомУслОц!F89</f>
        <v>50</v>
      </c>
      <c r="J58" s="59" t="n">
        <f aca="false">2КомУслОц!J89</f>
        <v>49.5</v>
      </c>
      <c r="K58" s="59" t="n">
        <f aca="false">I58+J58</f>
        <v>99.5</v>
      </c>
      <c r="L58" s="12" t="n">
        <f aca="false">3УслДостИнвОц!F88</f>
        <v>0</v>
      </c>
      <c r="M58" s="12" t="n">
        <f aca="false">3УслДостИнвОц!I88</f>
        <v>24</v>
      </c>
      <c r="N58" s="60" t="n">
        <f aca="false">3УслДостИнвОц!M88</f>
        <v>30</v>
      </c>
      <c r="O58" s="60" t="n">
        <f aca="false">L58+M58+N58</f>
        <v>54</v>
      </c>
      <c r="P58" s="60" t="n">
        <f aca="false">4ДобрВежл!H88</f>
        <v>40</v>
      </c>
      <c r="Q58" s="60" t="n">
        <f aca="false">4ДобрВежл!L88</f>
        <v>40</v>
      </c>
      <c r="R58" s="60" t="n">
        <f aca="false">4ДобрВежл!P88</f>
        <v>20</v>
      </c>
      <c r="S58" s="60" t="n">
        <f aca="false">SUM(P58:R58)</f>
        <v>100</v>
      </c>
      <c r="T58" s="60" t="n">
        <f aca="false">5УдовлУсл!H88</f>
        <v>30</v>
      </c>
      <c r="U58" s="60" t="n">
        <f aca="false">5УдовлУсл!L88</f>
        <v>20</v>
      </c>
      <c r="V58" s="60" t="n">
        <f aca="false">5УдовлУсл!P88</f>
        <v>50</v>
      </c>
      <c r="W58" s="60" t="n">
        <f aca="false">SUM(T58:V58)</f>
        <v>100</v>
      </c>
    </row>
    <row r="59" customFormat="false" ht="15" hidden="false" customHeight="false" outlineLevel="0" collapsed="false">
      <c r="A59" s="12" t="n">
        <v>42</v>
      </c>
      <c r="B59" s="12" t="s">
        <v>25</v>
      </c>
      <c r="C59" s="12" t="s">
        <v>30</v>
      </c>
      <c r="D59" s="59" t="n">
        <f aca="false">AVERAGE(H59,K59,O59,S59,W59)</f>
        <v>89.0118143256531</v>
      </c>
      <c r="E59" s="60" t="n">
        <f aca="false">1ОиДинфоб!G11</f>
        <v>28.219696969697</v>
      </c>
      <c r="F59" s="60" t="n">
        <f aca="false">1ОиДинфоб!J11</f>
        <v>30</v>
      </c>
      <c r="G59" s="60" t="n">
        <f aca="false">1ОиДинфоб!P11</f>
        <v>39.5939201131142</v>
      </c>
      <c r="H59" s="60" t="n">
        <f aca="false">E59+F59+G59</f>
        <v>97.8136170828111</v>
      </c>
      <c r="I59" s="60" t="n">
        <f aca="false">2КомУслОц!F12</f>
        <v>50</v>
      </c>
      <c r="J59" s="59" t="n">
        <v>49.5</v>
      </c>
      <c r="K59" s="59" t="n">
        <f aca="false">I59+J59</f>
        <v>99.5</v>
      </c>
      <c r="L59" s="12" t="n">
        <f aca="false">3УслДостИнвОц!F11</f>
        <v>6</v>
      </c>
      <c r="M59" s="62" t="n">
        <f aca="false">3УслДостИнвОц!I11</f>
        <v>16</v>
      </c>
      <c r="N59" s="59" t="n">
        <f aca="false">3УслДостИнвОц!M11</f>
        <v>28.2</v>
      </c>
      <c r="O59" s="59" t="n">
        <f aca="false">L59+M59+N59</f>
        <v>50.2</v>
      </c>
      <c r="P59" s="60" t="n">
        <f aca="false">4ДобрВежл!H11</f>
        <v>39.4545454545455</v>
      </c>
      <c r="Q59" s="60" t="n">
        <f aca="false">4ДобрВежл!L11</f>
        <v>39.6969696969697</v>
      </c>
      <c r="R59" s="60" t="n">
        <f aca="false">4ДобрВежл!P11</f>
        <v>19.6363636363636</v>
      </c>
      <c r="S59" s="60" t="n">
        <f aca="false">SUM(P59:R59)</f>
        <v>98.7878787878788</v>
      </c>
      <c r="T59" s="60" t="n">
        <f aca="false">5УдовлУсл!H11</f>
        <v>29.6363636363636</v>
      </c>
      <c r="U59" s="60" t="n">
        <f aca="false">5УдовлУсл!L11</f>
        <v>19.5757575757576</v>
      </c>
      <c r="V59" s="60" t="n">
        <f aca="false">5УдовлУсл!P11</f>
        <v>49.5454545454546</v>
      </c>
      <c r="W59" s="60" t="n">
        <f aca="false">SUM(T59:V59)</f>
        <v>98.7575757575758</v>
      </c>
    </row>
    <row r="60" customFormat="false" ht="15" hidden="false" customHeight="false" outlineLevel="0" collapsed="false">
      <c r="A60" s="61" t="n">
        <v>43</v>
      </c>
      <c r="B60" s="12" t="s">
        <v>84</v>
      </c>
      <c r="C60" s="12" t="s">
        <v>85</v>
      </c>
      <c r="D60" s="59" t="n">
        <f aca="false">AVERAGE(H60,K60,O60,S60,W60)</f>
        <v>88.8914000509295</v>
      </c>
      <c r="E60" s="60" t="n">
        <f aca="false">1ОиДинфоб!G49</f>
        <v>26.1904761904762</v>
      </c>
      <c r="F60" s="60" t="n">
        <f aca="false">1ОиДинфоб!J49</f>
        <v>27</v>
      </c>
      <c r="G60" s="60" t="n">
        <f aca="false">1ОиДинфоб!P49</f>
        <v>39.9465240641711</v>
      </c>
      <c r="H60" s="60" t="n">
        <f aca="false">E60+F60+G60</f>
        <v>93.1370002546473</v>
      </c>
      <c r="I60" s="60" t="n">
        <f aca="false">2КомУслОц!F50</f>
        <v>50</v>
      </c>
      <c r="J60" s="60" t="n">
        <f aca="false">2КомУслОц!J50</f>
        <v>50</v>
      </c>
      <c r="K60" s="60" t="n">
        <f aca="false">I60+J60</f>
        <v>100</v>
      </c>
      <c r="L60" s="12" t="n">
        <f aca="false">3УслДостИнвОц!F49</f>
        <v>0</v>
      </c>
      <c r="M60" s="12" t="n">
        <f aca="false">3УслДостИнвОц!I49</f>
        <v>24</v>
      </c>
      <c r="N60" s="59" t="n">
        <f aca="false">3УслДостИнвОц!M49</f>
        <v>27.93</v>
      </c>
      <c r="O60" s="59" t="n">
        <f aca="false">L60+M60+N60</f>
        <v>51.93</v>
      </c>
      <c r="P60" s="59" t="n">
        <f aca="false">4ДобрВежл!H49</f>
        <v>39.72</v>
      </c>
      <c r="Q60" s="60" t="n">
        <f aca="false">4ДобрВежл!L49</f>
        <v>40</v>
      </c>
      <c r="R60" s="59" t="n">
        <f aca="false">4ДобрВежл!P49</f>
        <v>19.72</v>
      </c>
      <c r="S60" s="59" t="n">
        <f aca="false">SUM(P60:R60)</f>
        <v>99.44</v>
      </c>
      <c r="T60" s="60" t="n">
        <f aca="false">5УдовлУсл!H49</f>
        <v>30</v>
      </c>
      <c r="U60" s="60" t="n">
        <f aca="false">5УдовлУсл!L49</f>
        <v>20</v>
      </c>
      <c r="V60" s="59" t="n">
        <f aca="false">5УдовлУсл!P49</f>
        <v>49.95</v>
      </c>
      <c r="W60" s="59" t="n">
        <f aca="false">SUM(T60:V60)</f>
        <v>99.95</v>
      </c>
    </row>
    <row r="61" customFormat="false" ht="15" hidden="false" customHeight="false" outlineLevel="0" collapsed="false">
      <c r="A61" s="61"/>
      <c r="B61" s="12" t="s">
        <v>110</v>
      </c>
      <c r="C61" s="12" t="s">
        <v>111</v>
      </c>
      <c r="D61" s="59" t="n">
        <f aca="false">AVERAGE(H61,K61,O61,S61,W61)</f>
        <v>88.9376923076923</v>
      </c>
      <c r="E61" s="59" t="n">
        <f aca="false">1ОиДинфоб!G63</f>
        <v>29.5</v>
      </c>
      <c r="F61" s="60" t="n">
        <f aca="false">1ОиДинфоб!J63</f>
        <v>27</v>
      </c>
      <c r="G61" s="60" t="n">
        <f aca="false">1ОиДинфоб!P63</f>
        <v>39.5</v>
      </c>
      <c r="H61" s="59" t="n">
        <f aca="false">E61+F61+G61</f>
        <v>96</v>
      </c>
      <c r="I61" s="60" t="n">
        <f aca="false">2КомУслОц!F64</f>
        <v>50</v>
      </c>
      <c r="J61" s="59" t="n">
        <f aca="false">2КомУслОц!J64</f>
        <v>48</v>
      </c>
      <c r="K61" s="59" t="n">
        <f aca="false">I61+J61</f>
        <v>98</v>
      </c>
      <c r="L61" s="12" t="n">
        <f aca="false">3УслДостИнвОц!F63</f>
        <v>0</v>
      </c>
      <c r="M61" s="62" t="n">
        <f aca="false">3УслДостИнвОц!I63</f>
        <v>24</v>
      </c>
      <c r="N61" s="60" t="n">
        <f aca="false">3УслДостИнвОц!M63</f>
        <v>30</v>
      </c>
      <c r="O61" s="59" t="n">
        <f aca="false">L61+M61+N61</f>
        <v>54</v>
      </c>
      <c r="P61" s="59" t="n">
        <f aca="false">4ДобрВежл!H63</f>
        <v>39.2</v>
      </c>
      <c r="Q61" s="59" t="n">
        <f aca="false">4ДобрВежл!L63</f>
        <v>39.64</v>
      </c>
      <c r="R61" s="59" t="n">
        <f aca="false">4ДобрВежл!P63</f>
        <v>19.6</v>
      </c>
      <c r="S61" s="59" t="n">
        <f aca="false">SUM(P61:R61)</f>
        <v>98.44</v>
      </c>
      <c r="T61" s="59" t="n">
        <f aca="false">5УдовлУсл!H63</f>
        <v>29.49</v>
      </c>
      <c r="U61" s="59" t="n">
        <f aca="false">5УдовлУсл!L63</f>
        <v>19.72</v>
      </c>
      <c r="V61" s="59" t="n">
        <f aca="false">5УдовлУсл!P63</f>
        <v>49.0384615384615</v>
      </c>
      <c r="W61" s="59" t="n">
        <f aca="false">SUM(T61:V61)</f>
        <v>98.2484615384615</v>
      </c>
    </row>
    <row r="62" customFormat="false" ht="15" hidden="false" customHeight="false" outlineLevel="0" collapsed="false">
      <c r="A62" s="12" t="n">
        <v>44</v>
      </c>
      <c r="B62" s="12" t="s">
        <v>165</v>
      </c>
      <c r="C62" s="12" t="s">
        <v>166</v>
      </c>
      <c r="D62" s="59" t="n">
        <f aca="false">AVERAGE(H62,K62,O62,S62,W62)</f>
        <v>88.8334929577465</v>
      </c>
      <c r="E62" s="59" t="n">
        <f aca="false">1ОиДинфоб!G94</f>
        <v>27.3</v>
      </c>
      <c r="F62" s="60" t="n">
        <f aca="false">1ОиДинфоб!J94</f>
        <v>18</v>
      </c>
      <c r="G62" s="60" t="n">
        <f aca="false">1ОиДинфоб!P94</f>
        <v>39.5774647887324</v>
      </c>
      <c r="H62" s="59" t="n">
        <f aca="false">E62+F62+G62</f>
        <v>84.8774647887324</v>
      </c>
      <c r="I62" s="60" t="n">
        <f aca="false">2КомУслОц!F95</f>
        <v>50</v>
      </c>
      <c r="J62" s="59" t="n">
        <f aca="false">2КомУслОц!J95</f>
        <v>47</v>
      </c>
      <c r="K62" s="59" t="n">
        <f aca="false">I62+J62</f>
        <v>97</v>
      </c>
      <c r="L62" s="12" t="n">
        <f aca="false">3УслДостИнвОц!F94</f>
        <v>12</v>
      </c>
      <c r="M62" s="12" t="n">
        <f aca="false">3УслДостИнвОц!I94</f>
        <v>24</v>
      </c>
      <c r="N62" s="60" t="n">
        <f aca="false">3УслДостИнвОц!M94</f>
        <v>30</v>
      </c>
      <c r="O62" s="60" t="n">
        <f aca="false">L62+M62+N62</f>
        <v>66</v>
      </c>
      <c r="P62" s="59" t="n">
        <f aca="false">4ДобрВежл!H94</f>
        <v>39.72</v>
      </c>
      <c r="Q62" s="59" t="n">
        <f aca="false">4ДобрВежл!L94</f>
        <v>39.44</v>
      </c>
      <c r="R62" s="59" t="n">
        <f aca="false">4ДобрВежл!P94</f>
        <v>19.86</v>
      </c>
      <c r="S62" s="59" t="n">
        <f aca="false">SUM(P62:R62)</f>
        <v>99.02</v>
      </c>
      <c r="T62" s="59" t="n">
        <f aca="false">5УдовлУсл!H94</f>
        <v>29.19</v>
      </c>
      <c r="U62" s="59" t="n">
        <f aca="false">5УдовлУсл!L94</f>
        <v>19.08</v>
      </c>
      <c r="V62" s="59" t="n">
        <f aca="false">5УдовлУсл!P94</f>
        <v>49</v>
      </c>
      <c r="W62" s="59" t="n">
        <f aca="false">SUM(T62:V62)</f>
        <v>97.27</v>
      </c>
    </row>
    <row r="63" customFormat="false" ht="15" hidden="false" customHeight="false" outlineLevel="0" collapsed="false">
      <c r="A63" s="61" t="n">
        <v>45</v>
      </c>
      <c r="B63" s="12" t="s">
        <v>25</v>
      </c>
      <c r="C63" s="12" t="s">
        <v>33</v>
      </c>
      <c r="D63" s="59" t="n">
        <f aca="false">AVERAGE(H63,K63,O63,S63,W63)</f>
        <v>88.74</v>
      </c>
      <c r="E63" s="59" t="n">
        <f aca="false">1ОиДинфоб!G14</f>
        <v>27.9</v>
      </c>
      <c r="F63" s="60" t="n">
        <f aca="false">1ОиДинфоб!J14</f>
        <v>27</v>
      </c>
      <c r="G63" s="60" t="n">
        <f aca="false">1ОиДинфоб!P14</f>
        <v>40</v>
      </c>
      <c r="H63" s="59" t="n">
        <f aca="false">E63+F63+G63</f>
        <v>94.9</v>
      </c>
      <c r="I63" s="60" t="n">
        <f aca="false">2КомУслОц!F15</f>
        <v>50</v>
      </c>
      <c r="J63" s="60" t="n">
        <f aca="false">2КомУслОц!J15</f>
        <v>50</v>
      </c>
      <c r="K63" s="60" t="n">
        <f aca="false">I63+J63</f>
        <v>100</v>
      </c>
      <c r="L63" s="12" t="n">
        <f aca="false">3УслДостИнвОц!F14</f>
        <v>12</v>
      </c>
      <c r="M63" s="12" t="n">
        <f aca="false">3УслДостИнвОц!I14</f>
        <v>8</v>
      </c>
      <c r="N63" s="60" t="n">
        <f aca="false">3УслДостИнвОц!M14</f>
        <v>30</v>
      </c>
      <c r="O63" s="60" t="n">
        <f aca="false">L63+M63+N63</f>
        <v>50</v>
      </c>
      <c r="P63" s="59" t="n">
        <f aca="false">4ДобрВежл!H14</f>
        <v>39.2</v>
      </c>
      <c r="Q63" s="60" t="n">
        <f aca="false">4ДобрВежл!L14</f>
        <v>40</v>
      </c>
      <c r="R63" s="59" t="n">
        <f aca="false">4ДобрВежл!P14</f>
        <v>19.6</v>
      </c>
      <c r="S63" s="59" t="n">
        <f aca="false">SUM(P63:R63)</f>
        <v>98.8</v>
      </c>
      <c r="T63" s="60" t="n">
        <f aca="false">5УдовлУсл!H14</f>
        <v>30</v>
      </c>
      <c r="U63" s="60" t="n">
        <f aca="false">5УдовлУсл!L14</f>
        <v>20</v>
      </c>
      <c r="V63" s="60" t="n">
        <f aca="false">5УдовлУсл!P14</f>
        <v>50</v>
      </c>
      <c r="W63" s="60" t="n">
        <f aca="false">SUM(T63:V63)</f>
        <v>100</v>
      </c>
    </row>
    <row r="64" customFormat="false" ht="15" hidden="false" customHeight="false" outlineLevel="0" collapsed="false">
      <c r="A64" s="61"/>
      <c r="B64" s="12" t="s">
        <v>112</v>
      </c>
      <c r="C64" s="12" t="s">
        <v>113</v>
      </c>
      <c r="D64" s="59" t="n">
        <f aca="false">AVERAGE(H64,K64,O64,S64,W64)</f>
        <v>88.6570763697936</v>
      </c>
      <c r="E64" s="59" t="n">
        <f aca="false">1ОиДинфоб!G64</f>
        <v>16.1</v>
      </c>
      <c r="F64" s="60" t="n">
        <f aca="false">1ОиДинфоб!J64</f>
        <v>30</v>
      </c>
      <c r="G64" s="60" t="n">
        <f aca="false">1ОиДинфоб!P64</f>
        <v>39.0425949637217</v>
      </c>
      <c r="H64" s="59" t="n">
        <f aca="false">E64+F64+G64</f>
        <v>85.1425949637217</v>
      </c>
      <c r="I64" s="60" t="n">
        <f aca="false">2КомУслОц!F65</f>
        <v>50</v>
      </c>
      <c r="J64" s="60" t="n">
        <f aca="false">2КомУслОц!J65</f>
        <v>49.0163934426229</v>
      </c>
      <c r="K64" s="60" t="n">
        <f aca="false">I64+J64</f>
        <v>99.016393442623</v>
      </c>
      <c r="L64" s="12" t="n">
        <f aca="false">3УслДостИнвОц!F64</f>
        <v>18</v>
      </c>
      <c r="M64" s="12" t="n">
        <f aca="false">3УслДостИнвОц!I64</f>
        <v>16</v>
      </c>
      <c r="N64" s="59" t="n">
        <f aca="false">3УслДостИнвОц!M64</f>
        <v>28.23</v>
      </c>
      <c r="O64" s="59" t="n">
        <f aca="false">L64+M64+N64</f>
        <v>62.23</v>
      </c>
      <c r="P64" s="60" t="n">
        <f aca="false">4ДобрВежл!H64</f>
        <v>39.28</v>
      </c>
      <c r="Q64" s="60" t="n">
        <f aca="false">4ДобрВежл!L64</f>
        <v>39.6065573770492</v>
      </c>
      <c r="R64" s="60" t="n">
        <f aca="false">4ДобрВежл!P64</f>
        <v>19.64</v>
      </c>
      <c r="S64" s="60" t="n">
        <f aca="false">SUM(P64:R64)</f>
        <v>98.5265573770492</v>
      </c>
      <c r="T64" s="60" t="n">
        <f aca="false">5УдовлУсл!H64</f>
        <v>29.4098360655738</v>
      </c>
      <c r="U64" s="59" t="n">
        <f aca="false">5УдовлУсл!L64</f>
        <v>19.56</v>
      </c>
      <c r="V64" s="59" t="n">
        <f aca="false">5УдовлУсл!P64</f>
        <v>49.4</v>
      </c>
      <c r="W64" s="59" t="n">
        <f aca="false">SUM(T64:V64)</f>
        <v>98.3698360655738</v>
      </c>
    </row>
    <row r="65" customFormat="false" ht="15" hidden="false" customHeight="false" outlineLevel="0" collapsed="false">
      <c r="A65" s="12" t="n">
        <v>46</v>
      </c>
      <c r="B65" s="12" t="s">
        <v>25</v>
      </c>
      <c r="C65" s="12" t="s">
        <v>32</v>
      </c>
      <c r="D65" s="59" t="n">
        <f aca="false">AVERAGE(H65,K65,O65,S65,W65)</f>
        <v>88.5242741234425</v>
      </c>
      <c r="E65" s="59" t="n">
        <f aca="false">1ОиДинфоб!G13</f>
        <v>28</v>
      </c>
      <c r="F65" s="60" t="n">
        <f aca="false">1ОиДинфоб!J13</f>
        <v>30</v>
      </c>
      <c r="G65" s="59" t="n">
        <f aca="false">1ОиДинфоб!P13</f>
        <v>39.9</v>
      </c>
      <c r="H65" s="59" t="n">
        <f aca="false">E65+F65+G65</f>
        <v>97.9</v>
      </c>
      <c r="I65" s="60" t="n">
        <f aca="false">2КомУслОц!F14</f>
        <v>50</v>
      </c>
      <c r="J65" s="59" t="n">
        <f aca="false">2КомУслОц!J14</f>
        <v>49.95</v>
      </c>
      <c r="K65" s="59" t="n">
        <f aca="false">I65+J65</f>
        <v>99.95</v>
      </c>
      <c r="L65" s="12" t="n">
        <f aca="false">3УслДостИнвОц!F13</f>
        <v>0</v>
      </c>
      <c r="M65" s="12" t="n">
        <f aca="false">3УслДостИнвОц!I13</f>
        <v>16</v>
      </c>
      <c r="N65" s="60" t="n">
        <f aca="false">3УслДостИнвОц!M13</f>
        <v>29.4117647058823</v>
      </c>
      <c r="O65" s="60" t="n">
        <f aca="false">L65+M65+N65</f>
        <v>45.4117647058824</v>
      </c>
      <c r="P65" s="60" t="n">
        <f aca="false">4ДобрВежл!H13</f>
        <v>39.5402298850575</v>
      </c>
      <c r="Q65" s="60" t="n">
        <f aca="false">4ДобрВежл!L13</f>
        <v>40</v>
      </c>
      <c r="R65" s="60" t="n">
        <f aca="false">4ДобрВежл!P13</f>
        <v>19.8686371100164</v>
      </c>
      <c r="S65" s="60" t="n">
        <f aca="false">SUM(P65:R65)</f>
        <v>99.4088669950739</v>
      </c>
      <c r="T65" s="60" t="n">
        <f aca="false">5УдовлУсл!H13</f>
        <v>29.9507389162562</v>
      </c>
      <c r="U65" s="60" t="n">
        <f aca="false">5УдовлУсл!L13</f>
        <v>20</v>
      </c>
      <c r="V65" s="60" t="n">
        <f aca="false">5УдовлУсл!P13</f>
        <v>50</v>
      </c>
      <c r="W65" s="60" t="n">
        <f aca="false">SUM(T65:V65)</f>
        <v>99.9507389162562</v>
      </c>
    </row>
    <row r="66" customFormat="false" ht="15" hidden="false" customHeight="false" outlineLevel="0" collapsed="false">
      <c r="A66" s="12" t="n">
        <v>47</v>
      </c>
      <c r="B66" s="12" t="s">
        <v>62</v>
      </c>
      <c r="C66" s="12" t="s">
        <v>63</v>
      </c>
      <c r="D66" s="59" t="n">
        <f aca="false">AVERAGE(H66,K66,O66,S66,W66)</f>
        <v>88.3748714031067</v>
      </c>
      <c r="E66" s="59" t="n">
        <f aca="false">1ОиДинфоб!G38</f>
        <v>27.8</v>
      </c>
      <c r="F66" s="60" t="n">
        <f aca="false">1ОиДинфоб!J38</f>
        <v>30</v>
      </c>
      <c r="G66" s="60" t="n">
        <f aca="false">1ОиДинфоб!P38</f>
        <v>39.8319327731093</v>
      </c>
      <c r="H66" s="59" t="n">
        <f aca="false">E66+F66+G66</f>
        <v>97.6319327731092</v>
      </c>
      <c r="I66" s="60" t="n">
        <f aca="false">2КомУслОц!F39</f>
        <v>50</v>
      </c>
      <c r="J66" s="59" t="n">
        <f aca="false">2КомУслОц!J39</f>
        <v>49.5</v>
      </c>
      <c r="K66" s="59" t="n">
        <f aca="false">I66+J66</f>
        <v>99.5</v>
      </c>
      <c r="L66" s="12" t="n">
        <f aca="false">3УслДостИнвОц!F38</f>
        <v>0</v>
      </c>
      <c r="M66" s="12" t="n">
        <f aca="false">3УслДостИнвОц!I38</f>
        <v>16</v>
      </c>
      <c r="N66" s="60" t="n">
        <f aca="false">3УслДостИнвОц!M38</f>
        <v>30</v>
      </c>
      <c r="O66" s="60" t="n">
        <f aca="false">L66+M66+N66</f>
        <v>46</v>
      </c>
      <c r="P66" s="60" t="n">
        <f aca="false">4ДобрВежл!H38</f>
        <v>40</v>
      </c>
      <c r="Q66" s="60" t="n">
        <f aca="false">4ДобрВежл!L38</f>
        <v>40</v>
      </c>
      <c r="R66" s="60" t="n">
        <f aca="false">4ДобрВежл!P38</f>
        <v>19.2424242424242</v>
      </c>
      <c r="S66" s="60" t="n">
        <f aca="false">SUM(P66:R66)</f>
        <v>99.2424242424243</v>
      </c>
      <c r="T66" s="60" t="n">
        <f aca="false">5УдовлУсл!H38</f>
        <v>30</v>
      </c>
      <c r="U66" s="60" t="n">
        <f aca="false">5УдовлУсл!L38</f>
        <v>20</v>
      </c>
      <c r="V66" s="59" t="n">
        <f aca="false">5УдовлУсл!P38</f>
        <v>49.5</v>
      </c>
      <c r="W66" s="59" t="n">
        <f aca="false">SUM(T66:V66)</f>
        <v>99.5</v>
      </c>
    </row>
    <row r="67" customFormat="false" ht="15" hidden="false" customHeight="false" outlineLevel="0" collapsed="false">
      <c r="A67" s="61" t="n">
        <v>48</v>
      </c>
      <c r="B67" s="12" t="s">
        <v>25</v>
      </c>
      <c r="C67" s="12" t="s">
        <v>35</v>
      </c>
      <c r="D67" s="59" t="n">
        <f aca="false">AVERAGE(H67,K67,O67,S67,W67)</f>
        <v>88.275796869312</v>
      </c>
      <c r="E67" s="59" t="n">
        <f aca="false">1ОиДинфоб!G16</f>
        <v>27.9</v>
      </c>
      <c r="F67" s="60" t="n">
        <f aca="false">1ОиДинфоб!J16</f>
        <v>30</v>
      </c>
      <c r="G67" s="60" t="n">
        <f aca="false">1ОиДинфоб!P16</f>
        <v>39.5689843465599</v>
      </c>
      <c r="H67" s="59" t="n">
        <f aca="false">E67+F67+G67</f>
        <v>97.4689843465599</v>
      </c>
      <c r="I67" s="60" t="n">
        <f aca="false">2КомУслОц!F17</f>
        <v>50</v>
      </c>
      <c r="J67" s="59" t="n">
        <f aca="false">2КомУслОц!J17</f>
        <v>49.95</v>
      </c>
      <c r="K67" s="59" t="n">
        <f aca="false">I67+J67</f>
        <v>99.95</v>
      </c>
      <c r="L67" s="12" t="n">
        <f aca="false">3УслДостИнвОц!F16</f>
        <v>6</v>
      </c>
      <c r="M67" s="12" t="n">
        <f aca="false">3УслДостИнвОц!I16</f>
        <v>8</v>
      </c>
      <c r="N67" s="60" t="n">
        <f aca="false">3УслДостИнвОц!M16</f>
        <v>30</v>
      </c>
      <c r="O67" s="60" t="n">
        <f aca="false">L67+M67+N67</f>
        <v>44</v>
      </c>
      <c r="P67" s="59" t="n">
        <f aca="false">4ДобрВежл!H16</f>
        <v>39.992</v>
      </c>
      <c r="Q67" s="59" t="n">
        <f aca="false">4ДобрВежл!L16</f>
        <v>39.992</v>
      </c>
      <c r="R67" s="59" t="n">
        <f aca="false">4ДобрВежл!P16</f>
        <v>19.996</v>
      </c>
      <c r="S67" s="59" t="n">
        <f aca="false">SUM(P67:R67)</f>
        <v>99.98</v>
      </c>
      <c r="T67" s="60" t="n">
        <f aca="false">5УдовлУсл!H16</f>
        <v>30</v>
      </c>
      <c r="U67" s="59" t="n">
        <f aca="false">5УдовлУсл!L16</f>
        <v>19.98</v>
      </c>
      <c r="V67" s="60" t="n">
        <f aca="false">5УдовлУсл!P16</f>
        <v>50</v>
      </c>
      <c r="W67" s="59" t="n">
        <f aca="false">SUM(T67:V67)</f>
        <v>99.98</v>
      </c>
    </row>
    <row r="68" customFormat="false" ht="15" hidden="false" customHeight="false" outlineLevel="0" collapsed="false">
      <c r="A68" s="61"/>
      <c r="B68" s="12" t="s">
        <v>94</v>
      </c>
      <c r="C68" s="12" t="s">
        <v>95</v>
      </c>
      <c r="D68" s="59" t="n">
        <f aca="false">AVERAGE(H68,K68,O68,S68,W68)</f>
        <v>88.3211632811633</v>
      </c>
      <c r="E68" s="59" t="n">
        <f aca="false">1ОиДинфоб!G54</f>
        <v>23.9</v>
      </c>
      <c r="F68" s="60" t="n">
        <f aca="false">1ОиДинфоб!J54</f>
        <v>30</v>
      </c>
      <c r="G68" s="60" t="n">
        <f aca="false">1ОиДинфоб!P54</f>
        <v>39.6825396825397</v>
      </c>
      <c r="H68" s="59" t="n">
        <f aca="false">E68+F68+G68</f>
        <v>93.5825396825397</v>
      </c>
      <c r="I68" s="60" t="n">
        <f aca="false">2КомУслОц!F55</f>
        <v>50</v>
      </c>
      <c r="J68" s="60" t="n">
        <f aca="false">2КомУслОц!J55</f>
        <v>49.4505494505495</v>
      </c>
      <c r="K68" s="60" t="n">
        <f aca="false">I68+J68</f>
        <v>99.4505494505495</v>
      </c>
      <c r="L68" s="12" t="n">
        <f aca="false">3УслДостИнвОц!F54</f>
        <v>6</v>
      </c>
      <c r="M68" s="62" t="n">
        <f aca="false">3УслДостИнвОц!I54</f>
        <v>16</v>
      </c>
      <c r="N68" s="60" t="n">
        <f aca="false">3УслДостИнвОц!M54</f>
        <v>27.2727272727273</v>
      </c>
      <c r="O68" s="59" t="n">
        <f aca="false">L68+M68+N68</f>
        <v>49.2727272727273</v>
      </c>
      <c r="P68" s="60" t="n">
        <f aca="false">4ДобрВежл!H54</f>
        <v>40</v>
      </c>
      <c r="Q68" s="60" t="n">
        <f aca="false">4ДобрВежл!L54</f>
        <v>40</v>
      </c>
      <c r="R68" s="60" t="n">
        <f aca="false">4ДобрВежл!P54</f>
        <v>20</v>
      </c>
      <c r="S68" s="60" t="n">
        <f aca="false">SUM(P68:R68)</f>
        <v>100</v>
      </c>
      <c r="T68" s="60" t="n">
        <f aca="false">5УдовлУсл!H54</f>
        <v>30</v>
      </c>
      <c r="U68" s="59" t="n">
        <f aca="false">5УдовлУсл!L54</f>
        <v>19.8</v>
      </c>
      <c r="V68" s="59" t="n">
        <f aca="false">5УдовлУсл!P54</f>
        <v>49.5</v>
      </c>
      <c r="W68" s="59" t="n">
        <f aca="false">SUM(T68:V68)</f>
        <v>99.3</v>
      </c>
    </row>
    <row r="69" customFormat="false" ht="15" hidden="false" customHeight="false" outlineLevel="0" collapsed="false">
      <c r="A69" s="61"/>
      <c r="B69" s="12" t="s">
        <v>141</v>
      </c>
      <c r="C69" s="12" t="s">
        <v>142</v>
      </c>
      <c r="D69" s="59" t="n">
        <f aca="false">AVERAGE(H69,K69,O69,S69,W69)</f>
        <v>88.2517303109561</v>
      </c>
      <c r="E69" s="59" t="n">
        <f aca="false">1ОиДинфоб!G81</f>
        <v>25.9</v>
      </c>
      <c r="F69" s="60" t="n">
        <f aca="false">1ОиДинфоб!J81</f>
        <v>27</v>
      </c>
      <c r="G69" s="60" t="n">
        <f aca="false">1ОиДинфоб!P81</f>
        <v>39.5161290322581</v>
      </c>
      <c r="H69" s="59" t="n">
        <f aca="false">E69+F69+G69</f>
        <v>92.4161290322581</v>
      </c>
      <c r="I69" s="60" t="n">
        <f aca="false">2КомУслОц!F82</f>
        <v>50</v>
      </c>
      <c r="J69" s="60" t="n">
        <f aca="false">2КомУслОц!J82</f>
        <v>47.5225225225225</v>
      </c>
      <c r="K69" s="60" t="n">
        <f aca="false">I69+J69</f>
        <v>97.5225225225225</v>
      </c>
      <c r="L69" s="12" t="n">
        <f aca="false">3УслДостИнвОц!F81</f>
        <v>6</v>
      </c>
      <c r="M69" s="62" t="n">
        <f aca="false">3УслДостИнвОц!I81</f>
        <v>16</v>
      </c>
      <c r="N69" s="60" t="n">
        <f aca="false">3УслДостИнвОц!M81</f>
        <v>30</v>
      </c>
      <c r="O69" s="59" t="n">
        <f aca="false">L69+M69+N69</f>
        <v>52</v>
      </c>
      <c r="P69" s="59" t="n">
        <f aca="false">4ДобрВежл!H81</f>
        <v>39.56</v>
      </c>
      <c r="Q69" s="60" t="n">
        <f aca="false">4ДобрВежл!L81</f>
        <v>40</v>
      </c>
      <c r="R69" s="59" t="n">
        <f aca="false">4ДобрВежл!P81</f>
        <v>19.88</v>
      </c>
      <c r="S69" s="59" t="n">
        <f aca="false">SUM(P69:R69)</f>
        <v>99.44</v>
      </c>
      <c r="T69" s="60" t="n">
        <f aca="false">5УдовлУсл!H81</f>
        <v>30</v>
      </c>
      <c r="U69" s="59" t="n">
        <f aca="false">5УдовлУсл!L81</f>
        <v>19.88</v>
      </c>
      <c r="V69" s="60" t="n">
        <f aca="false">5УдовлУсл!P81</f>
        <v>50</v>
      </c>
      <c r="W69" s="59" t="n">
        <f aca="false">SUM(T69:V69)</f>
        <v>99.88</v>
      </c>
    </row>
    <row r="70" customFormat="false" ht="15" hidden="false" customHeight="false" outlineLevel="0" collapsed="false">
      <c r="A70" s="61" t="n">
        <v>49</v>
      </c>
      <c r="B70" s="12" t="s">
        <v>25</v>
      </c>
      <c r="C70" s="12" t="s">
        <v>45</v>
      </c>
      <c r="D70" s="59" t="n">
        <f aca="false">AVERAGE(H70,K70,O70,S70,W70)</f>
        <v>88.1355489067894</v>
      </c>
      <c r="E70" s="60" t="n">
        <f aca="false">1ОиДинфоб!G26</f>
        <v>29.0909090909091</v>
      </c>
      <c r="F70" s="60" t="n">
        <f aca="false">1ОиДинфоб!J26</f>
        <v>27</v>
      </c>
      <c r="G70" s="59" t="n">
        <f aca="false">1ОиДинфоб!P26</f>
        <v>39.746835443038</v>
      </c>
      <c r="H70" s="59" t="n">
        <f aca="false">E70+F70+G70</f>
        <v>95.8377445339471</v>
      </c>
      <c r="I70" s="60" t="n">
        <f aca="false">2КомУслОц!F27</f>
        <v>50</v>
      </c>
      <c r="J70" s="60" t="n">
        <f aca="false">2КомУслОц!J27</f>
        <v>50</v>
      </c>
      <c r="K70" s="60" t="n">
        <f aca="false">I70+J70</f>
        <v>100</v>
      </c>
      <c r="L70" s="12" t="n">
        <f aca="false">3УслДостИнвОц!F26</f>
        <v>0</v>
      </c>
      <c r="M70" s="62" t="n">
        <f aca="false">3УслДостИнвОц!I26</f>
        <v>16</v>
      </c>
      <c r="N70" s="60" t="n">
        <f aca="false">3УслДостИнвОц!M26</f>
        <v>30</v>
      </c>
      <c r="O70" s="59" t="n">
        <f aca="false">L70+M70+N70</f>
        <v>46</v>
      </c>
      <c r="P70" s="59" t="n">
        <f aca="false">4ДобрВежл!H26</f>
        <v>38.84</v>
      </c>
      <c r="Q70" s="60" t="n">
        <f aca="false">4ДобрВежл!L26</f>
        <v>40</v>
      </c>
      <c r="R70" s="60" t="n">
        <f aca="false">4ДобрВежл!P26</f>
        <v>20</v>
      </c>
      <c r="S70" s="59" t="n">
        <f aca="false">SUM(P70:R70)</f>
        <v>98.84</v>
      </c>
      <c r="T70" s="60" t="n">
        <f aca="false">5УдовлУсл!H26</f>
        <v>30</v>
      </c>
      <c r="U70" s="60" t="n">
        <f aca="false">5УдовлУсл!L26</f>
        <v>20</v>
      </c>
      <c r="V70" s="60" t="n">
        <f aca="false">5УдовлУсл!P26</f>
        <v>50</v>
      </c>
      <c r="W70" s="60" t="n">
        <f aca="false">SUM(T70:V70)</f>
        <v>100</v>
      </c>
    </row>
    <row r="71" customFormat="false" ht="15" hidden="false" customHeight="false" outlineLevel="0" collapsed="false">
      <c r="A71" s="61"/>
      <c r="B71" s="12" t="s">
        <v>159</v>
      </c>
      <c r="C71" s="12" t="s">
        <v>160</v>
      </c>
      <c r="D71" s="59" t="n">
        <f aca="false">AVERAGE(H71,K71,O71,S71,W71)</f>
        <v>88.1004444444445</v>
      </c>
      <c r="E71" s="59" t="n">
        <f aca="false">1ОиДинфоб!G91</f>
        <v>27.8</v>
      </c>
      <c r="F71" s="60" t="n">
        <f aca="false">1ОиДинфоб!J91</f>
        <v>27</v>
      </c>
      <c r="G71" s="60" t="n">
        <f aca="false">1ОиДинфоб!P91</f>
        <v>39.7222222222222</v>
      </c>
      <c r="H71" s="59" t="n">
        <f aca="false">E71+F71+G71</f>
        <v>94.5222222222222</v>
      </c>
      <c r="I71" s="60" t="n">
        <f aca="false">2КомУслОц!F92</f>
        <v>50</v>
      </c>
      <c r="J71" s="60" t="n">
        <f aca="false">2КомУслОц!J92</f>
        <v>50</v>
      </c>
      <c r="K71" s="60" t="n">
        <f aca="false">I71+J71</f>
        <v>100</v>
      </c>
      <c r="L71" s="12" t="n">
        <f aca="false">3УслДостИнвОц!F91</f>
        <v>6</v>
      </c>
      <c r="M71" s="12" t="n">
        <f aca="false">3УслДостИнвОц!I91</f>
        <v>16</v>
      </c>
      <c r="N71" s="60" t="n">
        <f aca="false">3УслДостИнвОц!M91</f>
        <v>24</v>
      </c>
      <c r="O71" s="60" t="n">
        <f aca="false">L71+M71+N71</f>
        <v>46</v>
      </c>
      <c r="P71" s="59" t="n">
        <f aca="false">4ДобрВежл!H91</f>
        <v>39.96</v>
      </c>
      <c r="Q71" s="60" t="n">
        <f aca="false">4ДобрВежл!L91</f>
        <v>40</v>
      </c>
      <c r="R71" s="59" t="n">
        <f aca="false">4ДобрВежл!P91</f>
        <v>19.98</v>
      </c>
      <c r="S71" s="59" t="n">
        <v>100</v>
      </c>
      <c r="T71" s="60" t="n">
        <f aca="false">5УдовлУсл!H91</f>
        <v>30</v>
      </c>
      <c r="U71" s="59" t="n">
        <f aca="false">5УдовлУсл!L91</f>
        <v>19.98</v>
      </c>
      <c r="V71" s="60" t="n">
        <f aca="false">5УдовлУсл!P91</f>
        <v>50</v>
      </c>
      <c r="W71" s="59" t="n">
        <f aca="false">SUM(T71:V71)</f>
        <v>99.98</v>
      </c>
    </row>
    <row r="72" customFormat="false" ht="15" hidden="false" customHeight="false" outlineLevel="0" collapsed="false">
      <c r="A72" s="12" t="n">
        <v>50</v>
      </c>
      <c r="B72" s="12" t="s">
        <v>125</v>
      </c>
      <c r="C72" s="12" t="s">
        <v>129</v>
      </c>
      <c r="D72" s="59" t="n">
        <f aca="false">AVERAGE(H72,K72,O72,S72,W72)</f>
        <v>88.036</v>
      </c>
      <c r="E72" s="59" t="n">
        <f aca="false">1ОиДинфоб!G74</f>
        <v>27.3</v>
      </c>
      <c r="F72" s="60" t="n">
        <f aca="false">1ОиДинфоб!J74</f>
        <v>27</v>
      </c>
      <c r="G72" s="60" t="n">
        <f aca="false">1ОиДинфоб!P74</f>
        <v>40</v>
      </c>
      <c r="H72" s="59" t="n">
        <f aca="false">E72+F72+G72</f>
        <v>94.3</v>
      </c>
      <c r="I72" s="60" t="n">
        <f aca="false">2КомУслОц!F75</f>
        <v>50</v>
      </c>
      <c r="J72" s="59" t="n">
        <f aca="false">2КомУслОц!J75</f>
        <v>49.95</v>
      </c>
      <c r="K72" s="59" t="n">
        <f aca="false">I72+J72</f>
        <v>99.95</v>
      </c>
      <c r="L72" s="12" t="n">
        <f aca="false">3УслДостИнвОц!F74</f>
        <v>0</v>
      </c>
      <c r="M72" s="62" t="n">
        <f aca="false">3УслДостИнвОц!I74</f>
        <v>16</v>
      </c>
      <c r="N72" s="60" t="n">
        <f aca="false">3УслДостИнвОц!M74</f>
        <v>30</v>
      </c>
      <c r="O72" s="59" t="n">
        <f aca="false">L72+M72+N72</f>
        <v>46</v>
      </c>
      <c r="P72" s="59" t="n">
        <f aca="false">4ДобрВежл!H74</f>
        <v>40</v>
      </c>
      <c r="Q72" s="59" t="n">
        <f aca="false">4ДобрВежл!L74</f>
        <v>40</v>
      </c>
      <c r="R72" s="59" t="n">
        <f aca="false">4ДобрВежл!P74</f>
        <v>19.98</v>
      </c>
      <c r="S72" s="59" t="n">
        <f aca="false">SUM(P72:R72)</f>
        <v>99.98</v>
      </c>
      <c r="T72" s="59" t="n">
        <f aca="false">5УдовлУсл!H74</f>
        <v>30</v>
      </c>
      <c r="U72" s="59" t="n">
        <f aca="false">5УдовлУсл!L74</f>
        <v>20</v>
      </c>
      <c r="V72" s="59" t="n">
        <f aca="false">5УдовлУсл!P74</f>
        <v>49.95</v>
      </c>
      <c r="W72" s="59" t="n">
        <f aca="false">SUM(T72:V72)</f>
        <v>99.95</v>
      </c>
    </row>
    <row r="73" customFormat="false" ht="15" hidden="false" customHeight="false" outlineLevel="0" collapsed="false">
      <c r="A73" s="12" t="n">
        <v>51</v>
      </c>
      <c r="B73" s="12" t="s">
        <v>114</v>
      </c>
      <c r="C73" s="12" t="s">
        <v>115</v>
      </c>
      <c r="D73" s="59" t="n">
        <f aca="false">AVERAGE(H73,K73,O73,S73,W73)</f>
        <v>87.8869149171271</v>
      </c>
      <c r="E73" s="59" t="n">
        <f aca="false">1ОиДинфоб!G65</f>
        <v>27</v>
      </c>
      <c r="F73" s="60" t="n">
        <f aca="false">1ОиДинфоб!J65</f>
        <v>27</v>
      </c>
      <c r="G73" s="59" t="n">
        <f aca="false">1ОиДинфоб!P65</f>
        <v>40</v>
      </c>
      <c r="H73" s="59" t="n">
        <f aca="false">E73+F73+G73</f>
        <v>94</v>
      </c>
      <c r="I73" s="60" t="n">
        <f aca="false">2КомУслОц!F66</f>
        <v>50</v>
      </c>
      <c r="J73" s="60" t="n">
        <f aca="false">2КомУслОц!J66</f>
        <v>49.5165745856354</v>
      </c>
      <c r="K73" s="60" t="n">
        <f aca="false">I73+J73</f>
        <v>99.5165745856354</v>
      </c>
      <c r="L73" s="12" t="n">
        <f aca="false">3УслДостИнвОц!F65</f>
        <v>0</v>
      </c>
      <c r="M73" s="12" t="n">
        <f aca="false">3УслДостИнвОц!I65</f>
        <v>16</v>
      </c>
      <c r="N73" s="60" t="n">
        <f aca="false">3УслДостИнвОц!M65</f>
        <v>30</v>
      </c>
      <c r="O73" s="59" t="n">
        <f aca="false">L73+M73+N73</f>
        <v>46</v>
      </c>
      <c r="P73" s="59" t="n">
        <f aca="false">4ДобрВежл!H65</f>
        <v>39.996</v>
      </c>
      <c r="Q73" s="59" t="n">
        <f aca="false">4ДобрВежл!L65</f>
        <v>39.98</v>
      </c>
      <c r="R73" s="59" t="n">
        <f aca="false">4ДобрВежл!P65</f>
        <v>19.99</v>
      </c>
      <c r="S73" s="59" t="n">
        <f aca="false">SUM(P73:R73)</f>
        <v>99.966</v>
      </c>
      <c r="T73" s="59" t="n">
        <f aca="false">5УдовлУсл!H65</f>
        <v>29.997</v>
      </c>
      <c r="U73" s="59" t="n">
        <f aca="false">5УдовлУсл!L65</f>
        <v>19.96</v>
      </c>
      <c r="V73" s="59" t="n">
        <f aca="false">5УдовлУсл!P65</f>
        <v>49.995</v>
      </c>
      <c r="W73" s="59" t="n">
        <f aca="false">SUM(T73:V73)</f>
        <v>99.952</v>
      </c>
    </row>
    <row r="74" customFormat="false" ht="15" hidden="false" customHeight="false" outlineLevel="0" collapsed="false">
      <c r="A74" s="12" t="n">
        <v>52</v>
      </c>
      <c r="B74" s="12" t="s">
        <v>125</v>
      </c>
      <c r="C74" s="12" t="s">
        <v>128</v>
      </c>
      <c r="D74" s="59" t="n">
        <f aca="false">AVERAGE(H74,K74,O74,S74,W74)</f>
        <v>87.6091965448595</v>
      </c>
      <c r="E74" s="59" t="n">
        <f aca="false">1ОиДинфоб!G73</f>
        <v>26.7</v>
      </c>
      <c r="F74" s="60" t="n">
        <f aca="false">1ОиДинфоб!J73</f>
        <v>30</v>
      </c>
      <c r="G74" s="60" t="n">
        <f aca="false">1ОиДинфоб!P73</f>
        <v>39.6222289705436</v>
      </c>
      <c r="H74" s="59" t="n">
        <f aca="false">E74+F74+G74</f>
        <v>96.3222289705436</v>
      </c>
      <c r="I74" s="60" t="n">
        <f aca="false">2КомУслОц!F74</f>
        <v>50</v>
      </c>
      <c r="J74" s="59" t="n">
        <f aca="false">2КомУслОц!J74</f>
        <v>49</v>
      </c>
      <c r="K74" s="59" t="n">
        <f aca="false">I74+J74</f>
        <v>99</v>
      </c>
      <c r="L74" s="12" t="n">
        <f aca="false">3УслДостИнвОц!F73</f>
        <v>0</v>
      </c>
      <c r="M74" s="12" t="n">
        <f aca="false">3УслДостИнвОц!I73</f>
        <v>16</v>
      </c>
      <c r="N74" s="59" t="n">
        <f aca="false">3УслДостИнвОц!M73</f>
        <v>29.67</v>
      </c>
      <c r="O74" s="59" t="n">
        <f aca="false">L74+M74+N74</f>
        <v>45.67</v>
      </c>
      <c r="P74" s="59" t="n">
        <f aca="false">4ДобрВежл!H73</f>
        <v>39.28</v>
      </c>
      <c r="Q74" s="60" t="n">
        <f aca="false">4ДобрВежл!L73</f>
        <v>39.5795795795796</v>
      </c>
      <c r="R74" s="60" t="n">
        <f aca="false">4ДобрВежл!P73</f>
        <v>19.5495495495496</v>
      </c>
      <c r="S74" s="59" t="n">
        <f aca="false">SUM(P74:R74)</f>
        <v>98.4091291291291</v>
      </c>
      <c r="T74" s="59" t="n">
        <f aca="false">5УдовлУсл!H73</f>
        <v>29.58</v>
      </c>
      <c r="U74" s="59" t="n">
        <f aca="false">5УдовлУсл!L73</f>
        <v>19.44</v>
      </c>
      <c r="V74" s="60" t="n">
        <f aca="false">5УдовлУсл!P73</f>
        <v>49.6246246246246</v>
      </c>
      <c r="W74" s="59" t="n">
        <f aca="false">SUM(T74:V74)</f>
        <v>98.6446246246246</v>
      </c>
    </row>
    <row r="75" customFormat="false" ht="15" hidden="false" customHeight="false" outlineLevel="0" collapsed="false">
      <c r="A75" s="61" t="n">
        <v>53</v>
      </c>
      <c r="B75" s="12" t="s">
        <v>25</v>
      </c>
      <c r="C75" s="12" t="s">
        <v>31</v>
      </c>
      <c r="D75" s="59" t="n">
        <f aca="false">AVERAGE(H75,K75,O75,S75,W75)</f>
        <v>87.4720021327646</v>
      </c>
      <c r="E75" s="59" t="n">
        <f aca="false">1ОиДинфоб!G12</f>
        <v>27.9</v>
      </c>
      <c r="F75" s="60" t="n">
        <f aca="false">1ОиДинфоб!J12</f>
        <v>30</v>
      </c>
      <c r="G75" s="60" t="n">
        <f aca="false">1ОиДинфоб!P12</f>
        <v>39.158357771261</v>
      </c>
      <c r="H75" s="59" t="n">
        <f aca="false">E75+F75+G75</f>
        <v>97.058357771261</v>
      </c>
      <c r="I75" s="60" t="n">
        <f aca="false">2КомУслОц!F13</f>
        <v>50</v>
      </c>
      <c r="J75" s="59" t="n">
        <f aca="false">2КомУслОц!J13</f>
        <v>49.9</v>
      </c>
      <c r="K75" s="59" t="n">
        <f aca="false">I75+J75</f>
        <v>99.9</v>
      </c>
      <c r="L75" s="12" t="n">
        <f aca="false">3УслДостИнвОц!F12</f>
        <v>0</v>
      </c>
      <c r="M75" s="12" t="n">
        <f aca="false">3УслДостИнвОц!I12</f>
        <v>24</v>
      </c>
      <c r="N75" s="59" t="n">
        <f aca="false">3УслДостИнвОц!M12</f>
        <v>18.63</v>
      </c>
      <c r="O75" s="59" t="n">
        <f aca="false">L75+M75+N75</f>
        <v>42.63</v>
      </c>
      <c r="P75" s="59" t="n">
        <f aca="false">4ДобрВежл!H12</f>
        <v>39.6</v>
      </c>
      <c r="Q75" s="59" t="n">
        <f aca="false">4ДобрВежл!L12</f>
        <v>39.6</v>
      </c>
      <c r="R75" s="60" t="n">
        <f aca="false">4ДобрВежл!P12</f>
        <v>19.4214876033058</v>
      </c>
      <c r="S75" s="59" t="n">
        <f aca="false">SUM(P75:R75)</f>
        <v>98.6214876033058</v>
      </c>
      <c r="T75" s="60" t="n">
        <f aca="false">5УдовлУсл!H12</f>
        <v>29.3801652892562</v>
      </c>
      <c r="U75" s="59" t="n">
        <f aca="false">5УдовлУсл!L12</f>
        <v>19.82</v>
      </c>
      <c r="V75" s="59" t="n">
        <f aca="false">5УдовлУсл!P12</f>
        <v>49.95</v>
      </c>
      <c r="W75" s="59" t="n">
        <f aca="false">SUM(T75:V75)</f>
        <v>99.1501652892562</v>
      </c>
    </row>
    <row r="76" customFormat="false" ht="15" hidden="false" customHeight="false" outlineLevel="0" collapsed="false">
      <c r="A76" s="61"/>
      <c r="B76" s="12" t="s">
        <v>60</v>
      </c>
      <c r="C76" s="12" t="s">
        <v>61</v>
      </c>
      <c r="D76" s="59" t="n">
        <f aca="false">AVERAGE(H76,K76,O76,S76,W76)</f>
        <v>87.5389122807018</v>
      </c>
      <c r="E76" s="59" t="n">
        <f aca="false">1ОиДинфоб!G37</f>
        <v>21.5</v>
      </c>
      <c r="F76" s="60" t="n">
        <f aca="false">1ОиДинфоб!J37</f>
        <v>27</v>
      </c>
      <c r="G76" s="60" t="n">
        <f aca="false">1ОиДинфоб!P37</f>
        <v>39.8245614035088</v>
      </c>
      <c r="H76" s="59" t="n">
        <f aca="false">E76+F76+G76</f>
        <v>88.3245614035088</v>
      </c>
      <c r="I76" s="60" t="n">
        <f aca="false">2КомУслОц!F38</f>
        <v>50</v>
      </c>
      <c r="J76" s="60" t="n">
        <f aca="false">2КомУслОц!J38</f>
        <v>50</v>
      </c>
      <c r="K76" s="60" t="n">
        <f aca="false">I76+J76</f>
        <v>100</v>
      </c>
      <c r="L76" s="12" t="n">
        <f aca="false">3УслДостИнвОц!F37</f>
        <v>6</v>
      </c>
      <c r="M76" s="62" t="n">
        <f aca="false">3УслДостИнвОц!I37</f>
        <v>24</v>
      </c>
      <c r="N76" s="59" t="n">
        <f aca="false">3УслДостИнвОц!M37</f>
        <v>20.07</v>
      </c>
      <c r="O76" s="59" t="n">
        <f aca="false">L76+M76+N76</f>
        <v>50.07</v>
      </c>
      <c r="P76" s="60" t="n">
        <f aca="false">4ДобрВежл!H37</f>
        <v>40</v>
      </c>
      <c r="Q76" s="60" t="n">
        <f aca="false">4ДобрВежл!L37</f>
        <v>40</v>
      </c>
      <c r="R76" s="60" t="n">
        <f aca="false">4ДобрВежл!P37</f>
        <v>20</v>
      </c>
      <c r="S76" s="60" t="n">
        <f aca="false">SUM(P76:R76)</f>
        <v>100</v>
      </c>
      <c r="T76" s="60" t="n">
        <f aca="false">5УдовлУсл!H37</f>
        <v>30</v>
      </c>
      <c r="U76" s="59" t="n">
        <f aca="false">5УдовлУсл!L37</f>
        <v>19.8</v>
      </c>
      <c r="V76" s="59" t="n">
        <f aca="false">5УдовлУсл!P37</f>
        <v>49.5</v>
      </c>
      <c r="W76" s="59" t="n">
        <f aca="false">SUM(T76:V76)</f>
        <v>99.3</v>
      </c>
    </row>
    <row r="77" customFormat="false" ht="15" hidden="false" customHeight="false" outlineLevel="0" collapsed="false">
      <c r="A77" s="12" t="n">
        <v>54</v>
      </c>
      <c r="B77" s="12" t="s">
        <v>163</v>
      </c>
      <c r="C77" s="12" t="s">
        <v>164</v>
      </c>
      <c r="D77" s="59" t="n">
        <f aca="false">AVERAGE(H77,K77,O77,S77,W77)</f>
        <v>87.42</v>
      </c>
      <c r="E77" s="59" t="n">
        <f aca="false">1ОиДинфоб!G93</f>
        <v>24</v>
      </c>
      <c r="F77" s="60" t="n">
        <f aca="false">1ОиДинфоб!J93</f>
        <v>30</v>
      </c>
      <c r="G77" s="60" t="n">
        <f aca="false">1ОиДинфоб!P93</f>
        <v>40</v>
      </c>
      <c r="H77" s="59" t="n">
        <f aca="false">E77+F77+G77</f>
        <v>94</v>
      </c>
      <c r="I77" s="60" t="n">
        <f aca="false">2КомУслОц!F94</f>
        <v>50</v>
      </c>
      <c r="J77" s="60" t="n">
        <f aca="false">2КомУслОц!J94</f>
        <v>50</v>
      </c>
      <c r="K77" s="60" t="n">
        <f aca="false">I77+J77</f>
        <v>100</v>
      </c>
      <c r="L77" s="12" t="n">
        <f aca="false">3УслДостИнвОц!F93</f>
        <v>6</v>
      </c>
      <c r="M77" s="12" t="n">
        <f aca="false">3УслДостИнвОц!I93</f>
        <v>24</v>
      </c>
      <c r="N77" s="60" t="n">
        <f aca="false">3УслДостИнвОц!M93</f>
        <v>15</v>
      </c>
      <c r="O77" s="60" t="n">
        <f aca="false">L77+M77+N77</f>
        <v>45</v>
      </c>
      <c r="P77" s="60" t="n">
        <f aca="false">4ДобрВежл!H93</f>
        <v>40</v>
      </c>
      <c r="Q77" s="60" t="n">
        <f aca="false">4ДобрВежл!L93</f>
        <v>40</v>
      </c>
      <c r="R77" s="59" t="n">
        <f aca="false">4ДобрВежл!P93</f>
        <v>19.24</v>
      </c>
      <c r="S77" s="59" t="n">
        <f aca="false">SUM(P77:R77)</f>
        <v>99.24</v>
      </c>
      <c r="T77" s="59" t="n">
        <f aca="false">5УдовлУсл!H93</f>
        <v>28.86</v>
      </c>
      <c r="U77" s="60" t="n">
        <f aca="false">5УдовлУсл!L93</f>
        <v>20</v>
      </c>
      <c r="V77" s="60" t="n">
        <f aca="false">5УдовлУсл!P93</f>
        <v>50</v>
      </c>
      <c r="W77" s="59" t="n">
        <f aca="false">SUM(T77:V77)</f>
        <v>98.86</v>
      </c>
    </row>
    <row r="78" customFormat="false" ht="15" hidden="false" customHeight="false" outlineLevel="0" collapsed="false">
      <c r="A78" s="12" t="n">
        <v>55</v>
      </c>
      <c r="B78" s="12" t="s">
        <v>25</v>
      </c>
      <c r="C78" s="12" t="s">
        <v>48</v>
      </c>
      <c r="D78" s="59" t="n">
        <f aca="false">AVERAGE(H78,K78,O78,S78,W78)</f>
        <v>87.1018972332016</v>
      </c>
      <c r="E78" s="59" t="n">
        <f aca="false">1ОиДинфоб!G29</f>
        <v>27</v>
      </c>
      <c r="F78" s="60" t="n">
        <f aca="false">1ОиДинфоб!J29</f>
        <v>30</v>
      </c>
      <c r="G78" s="59" t="n">
        <f aca="false">1ОиДинфоб!P29</f>
        <v>39.2</v>
      </c>
      <c r="H78" s="59" t="n">
        <f aca="false">E78+F78+G78</f>
        <v>96.2</v>
      </c>
      <c r="I78" s="60" t="n">
        <f aca="false">2КомУслОц!F30</f>
        <v>50</v>
      </c>
      <c r="J78" s="59" t="n">
        <f aca="false">2КомУслОц!J30</f>
        <v>47</v>
      </c>
      <c r="K78" s="59" t="n">
        <f aca="false">I78+J78</f>
        <v>97</v>
      </c>
      <c r="L78" s="12" t="n">
        <f aca="false">3УслДостИнвОц!F29</f>
        <v>0</v>
      </c>
      <c r="M78" s="12" t="n">
        <f aca="false">3УслДостИнвОц!I29</f>
        <v>16</v>
      </c>
      <c r="N78" s="60" t="n">
        <f aca="false">3УслДостИнвОц!M29</f>
        <v>30</v>
      </c>
      <c r="O78" s="60" t="n">
        <f aca="false">L78+M78+N78</f>
        <v>46</v>
      </c>
      <c r="P78" s="60" t="n">
        <f aca="false">4ДобрВежл!H29</f>
        <v>39.2094861660079</v>
      </c>
      <c r="Q78" s="59" t="n">
        <f aca="false">4ДобрВежл!L29</f>
        <v>39.64</v>
      </c>
      <c r="R78" s="59" t="n">
        <f aca="false">4ДобрВежл!P29</f>
        <v>19.2</v>
      </c>
      <c r="S78" s="59" t="n">
        <f aca="false">SUM(P78:R78)</f>
        <v>98.0494861660079</v>
      </c>
      <c r="T78" s="59" t="n">
        <f aca="false">5УдовлУсл!H29</f>
        <v>29.37</v>
      </c>
      <c r="U78" s="59" t="n">
        <f aca="false">5УдовлУсл!L29</f>
        <v>19.44</v>
      </c>
      <c r="V78" s="59" t="n">
        <f aca="false">5УдовлУсл!P29</f>
        <v>49.45</v>
      </c>
      <c r="W78" s="59" t="n">
        <f aca="false">SUM(T78:V78)</f>
        <v>98.26</v>
      </c>
    </row>
    <row r="79" customFormat="false" ht="15" hidden="false" customHeight="false" outlineLevel="0" collapsed="false">
      <c r="A79" s="12" t="n">
        <v>56</v>
      </c>
      <c r="B79" s="12" t="s">
        <v>148</v>
      </c>
      <c r="C79" s="12" t="s">
        <v>149</v>
      </c>
      <c r="D79" s="59" t="n">
        <f aca="false">AVERAGE(H79,K79,O79,S79,W79)</f>
        <v>86.9287202923164</v>
      </c>
      <c r="E79" s="59" t="n">
        <f aca="false">1ОиДинфоб!G85</f>
        <v>24.2</v>
      </c>
      <c r="F79" s="60" t="n">
        <f aca="false">1ОиДинфоб!J85</f>
        <v>30</v>
      </c>
      <c r="G79" s="60" t="n">
        <f aca="false">1ОиДинфоб!P85</f>
        <v>39.423601461582</v>
      </c>
      <c r="H79" s="59" t="n">
        <f aca="false">E79+F79+G79</f>
        <v>93.623601461582</v>
      </c>
      <c r="I79" s="60" t="n">
        <f aca="false">2КомУслОц!F86</f>
        <v>50</v>
      </c>
      <c r="J79" s="59" t="n">
        <f aca="false">2КомУслОц!J86</f>
        <v>49.5</v>
      </c>
      <c r="K79" s="59" t="n">
        <f aca="false">I79+J79</f>
        <v>99.5</v>
      </c>
      <c r="L79" s="12" t="n">
        <f aca="false">3УслДостИнвОц!F85</f>
        <v>6</v>
      </c>
      <c r="M79" s="62" t="n">
        <f aca="false">3УслДостИнвОц!I85</f>
        <v>8</v>
      </c>
      <c r="N79" s="60" t="n">
        <f aca="false">3УслДостИнвОц!M85</f>
        <v>30</v>
      </c>
      <c r="O79" s="59" t="n">
        <f aca="false">L79+M79+N79</f>
        <v>44</v>
      </c>
      <c r="P79" s="59" t="n">
        <f aca="false">4ДобрВежл!H85</f>
        <v>39.72</v>
      </c>
      <c r="Q79" s="59" t="n">
        <f aca="false">4ДобрВежл!L85</f>
        <v>39.44</v>
      </c>
      <c r="R79" s="59" t="n">
        <f aca="false">4ДобрВежл!P85</f>
        <v>19.86</v>
      </c>
      <c r="S79" s="59" t="n">
        <f aca="false">SUM(P79:R79)</f>
        <v>99.02</v>
      </c>
      <c r="T79" s="59" t="n">
        <f aca="false">5УдовлУсл!H85</f>
        <v>29.31</v>
      </c>
      <c r="U79" s="59" t="n">
        <f aca="false">5УдовлУсл!L85</f>
        <v>19.54</v>
      </c>
      <c r="V79" s="59" t="n">
        <f aca="false">5УдовлУсл!P85</f>
        <v>49.65</v>
      </c>
      <c r="W79" s="59" t="n">
        <f aca="false">SUM(T79:V79)</f>
        <v>98.5</v>
      </c>
    </row>
    <row r="80" customFormat="false" ht="15" hidden="false" customHeight="false" outlineLevel="0" collapsed="false">
      <c r="A80" s="12" t="n">
        <v>57</v>
      </c>
      <c r="B80" s="12" t="s">
        <v>25</v>
      </c>
      <c r="C80" s="12" t="s">
        <v>36</v>
      </c>
      <c r="D80" s="59" t="n">
        <f aca="false">AVERAGE(H80,K80,O80,S80,W80)</f>
        <v>86.742962962963</v>
      </c>
      <c r="E80" s="59" t="n">
        <f aca="false">1ОиДинфоб!G17</f>
        <v>17.4</v>
      </c>
      <c r="F80" s="60" t="n">
        <f aca="false">1ОиДинфоб!J17</f>
        <v>27</v>
      </c>
      <c r="G80" s="60" t="n">
        <f aca="false">1ОиДинфоб!P17</f>
        <v>39.5555555555556</v>
      </c>
      <c r="H80" s="59" t="n">
        <f aca="false">E80+F80+G80</f>
        <v>83.9555555555556</v>
      </c>
      <c r="I80" s="60" t="n">
        <f aca="false">2КомУслОц!F18</f>
        <v>50</v>
      </c>
      <c r="J80" s="59" t="n">
        <f aca="false">2КомУслОц!J18</f>
        <v>49</v>
      </c>
      <c r="K80" s="59" t="n">
        <f aca="false">I80+J80</f>
        <v>99</v>
      </c>
      <c r="L80" s="12" t="n">
        <f aca="false">3УслДостИнвОц!F17</f>
        <v>6</v>
      </c>
      <c r="M80" s="12" t="n">
        <f aca="false">3УслДостИнвОц!I17</f>
        <v>16</v>
      </c>
      <c r="N80" s="60" t="n">
        <f aca="false">3УслДостИнвОц!M17</f>
        <v>30</v>
      </c>
      <c r="O80" s="60" t="n">
        <f aca="false">L80+M80+N80</f>
        <v>52</v>
      </c>
      <c r="P80" s="60" t="n">
        <f aca="false">4ДобрВежл!H17</f>
        <v>40</v>
      </c>
      <c r="Q80" s="60" t="n">
        <f aca="false">4ДобрВежл!L17</f>
        <v>40</v>
      </c>
      <c r="R80" s="60" t="n">
        <f aca="false">4ДобрВежл!P17</f>
        <v>19.6296296296296</v>
      </c>
      <c r="S80" s="60" t="n">
        <f aca="false">SUM(P80:R80)</f>
        <v>99.6296296296296</v>
      </c>
      <c r="T80" s="60" t="n">
        <f aca="false">5УдовлУсл!H17</f>
        <v>30</v>
      </c>
      <c r="U80" s="60" t="n">
        <f aca="false">5УдовлУсл!L17</f>
        <v>19.6296296296296</v>
      </c>
      <c r="V80" s="59" t="n">
        <f aca="false">5УдовлУсл!P17</f>
        <v>49.5</v>
      </c>
      <c r="W80" s="59" t="n">
        <f aca="false">SUM(T80:V80)</f>
        <v>99.1296296296296</v>
      </c>
    </row>
    <row r="81" customFormat="false" ht="15" hidden="false" customHeight="false" outlineLevel="0" collapsed="false">
      <c r="A81" s="12" t="n">
        <v>58</v>
      </c>
      <c r="B81" s="12" t="s">
        <v>76</v>
      </c>
      <c r="C81" s="12" t="s">
        <v>77</v>
      </c>
      <c r="D81" s="59" t="n">
        <f aca="false">AVERAGE(H81,K81,O81,S81,W81)</f>
        <v>86.4958851674641</v>
      </c>
      <c r="E81" s="59" t="n">
        <f aca="false">1ОиДинфоб!G45</f>
        <v>28</v>
      </c>
      <c r="F81" s="60" t="n">
        <f aca="false">1ОиДинфоб!J45</f>
        <v>27</v>
      </c>
      <c r="G81" s="60" t="n">
        <f aca="false">1ОиДинфоб!P45</f>
        <v>39.5454545454545</v>
      </c>
      <c r="H81" s="59" t="n">
        <f aca="false">E81+F81+G81</f>
        <v>94.5454545454546</v>
      </c>
      <c r="I81" s="60" t="n">
        <f aca="false">2КомУслОц!F46</f>
        <v>50</v>
      </c>
      <c r="J81" s="59" t="n">
        <f aca="false">2КомУслОц!J46</f>
        <v>49</v>
      </c>
      <c r="K81" s="59" t="n">
        <f aca="false">I81+J81</f>
        <v>99</v>
      </c>
      <c r="L81" s="12" t="n">
        <f aca="false">3УслДостИнвОц!F45</f>
        <v>6</v>
      </c>
      <c r="M81" s="12" t="n">
        <f aca="false">3УслДостИнвОц!I45</f>
        <v>8</v>
      </c>
      <c r="N81" s="60" t="n">
        <f aca="false">3УслДостИнвОц!M45</f>
        <v>26.6666666666667</v>
      </c>
      <c r="O81" s="60" t="n">
        <f aca="false">L81+M81+N81</f>
        <v>40.6666666666667</v>
      </c>
      <c r="P81" s="59" t="n">
        <f aca="false">4ДобрВежл!H45</f>
        <v>39.2</v>
      </c>
      <c r="Q81" s="60" t="n">
        <f aca="false">4ДобрВежл!L45</f>
        <v>39.6491228070175</v>
      </c>
      <c r="R81" s="59" t="n">
        <f aca="false">4ДобрВежл!P45</f>
        <v>19.6</v>
      </c>
      <c r="S81" s="59" t="n">
        <f aca="false">SUM(P81:R81)</f>
        <v>98.4491228070175</v>
      </c>
      <c r="T81" s="60" t="n">
        <f aca="false">5УдовлУсл!H45</f>
        <v>30</v>
      </c>
      <c r="U81" s="60" t="n">
        <f aca="false">5УдовлУсл!L45</f>
        <v>19.8181818181818</v>
      </c>
      <c r="V81" s="60" t="n">
        <f aca="false">5УдовлУсл!P45</f>
        <v>50</v>
      </c>
      <c r="W81" s="60" t="n">
        <f aca="false">SUM(T81:V81)</f>
        <v>99.8181818181818</v>
      </c>
    </row>
    <row r="82" customFormat="false" ht="15" hidden="false" customHeight="false" outlineLevel="0" collapsed="false">
      <c r="A82" s="12" t="n">
        <v>59</v>
      </c>
      <c r="B82" s="12" t="s">
        <v>130</v>
      </c>
      <c r="C82" s="12" t="s">
        <v>131</v>
      </c>
      <c r="D82" s="59" t="n">
        <f aca="false">AVERAGE(H82,K82,O82,S82,W82)</f>
        <v>86.1195842087935</v>
      </c>
      <c r="E82" s="60" t="n">
        <f aca="false">1ОиДинфоб!G75</f>
        <v>20.1801801801802</v>
      </c>
      <c r="F82" s="60" t="n">
        <f aca="false">1ОиДинфоб!J75</f>
        <v>30</v>
      </c>
      <c r="G82" s="60" t="n">
        <f aca="false">1ОиДинфоб!P75</f>
        <v>39.5348837209302</v>
      </c>
      <c r="H82" s="60" t="n">
        <f aca="false">E82+F82+G82</f>
        <v>89.7150639011104</v>
      </c>
      <c r="I82" s="60" t="n">
        <f aca="false">2КомУслОц!F76</f>
        <v>50</v>
      </c>
      <c r="J82" s="60" t="n">
        <f aca="false">2КомУслОц!J76</f>
        <v>50</v>
      </c>
      <c r="K82" s="60" t="n">
        <f aca="false">I82+J82</f>
        <v>100</v>
      </c>
      <c r="L82" s="12" t="n">
        <f aca="false">3УслДостИнвОц!F75</f>
        <v>18</v>
      </c>
      <c r="M82" s="12" t="n">
        <f aca="false">3УслДостИнвОц!I75</f>
        <v>24</v>
      </c>
      <c r="N82" s="60" t="n">
        <f aca="false">3УслДостИнвОц!M75</f>
        <v>0</v>
      </c>
      <c r="O82" s="60" t="n">
        <f aca="false">L82+M82+N82</f>
        <v>42</v>
      </c>
      <c r="P82" s="60" t="n">
        <f aca="false">4ДобрВежл!H75</f>
        <v>40</v>
      </c>
      <c r="Q82" s="60" t="n">
        <f aca="false">4ДобрВежл!L75</f>
        <v>40</v>
      </c>
      <c r="R82" s="60" t="n">
        <f aca="false">4ДобрВежл!P75</f>
        <v>19.6428571428571</v>
      </c>
      <c r="S82" s="60" t="n">
        <f aca="false">SUM(P82:R82)</f>
        <v>99.6428571428571</v>
      </c>
      <c r="T82" s="60" t="n">
        <f aca="false">5УдовлУсл!H75</f>
        <v>30</v>
      </c>
      <c r="U82" s="59" t="n">
        <f aca="false">5УдовлУсл!L75</f>
        <v>19.24</v>
      </c>
      <c r="V82" s="60" t="n">
        <f aca="false">5УдовлУсл!P75</f>
        <v>50</v>
      </c>
      <c r="W82" s="59" t="n">
        <f aca="false">SUM(T82:V82)</f>
        <v>99.24</v>
      </c>
    </row>
    <row r="83" customFormat="false" ht="15" hidden="false" customHeight="false" outlineLevel="0" collapsed="false">
      <c r="A83" s="61" t="n">
        <v>60</v>
      </c>
      <c r="B83" s="12" t="s">
        <v>25</v>
      </c>
      <c r="C83" s="12" t="s">
        <v>324</v>
      </c>
      <c r="D83" s="59" t="n">
        <f aca="false">AVERAGE(H83,K83,O83,S83,W83)</f>
        <v>85.9381353738389</v>
      </c>
      <c r="E83" s="59" t="n">
        <f aca="false">1ОиДинфоб!G21</f>
        <v>26.344696969697</v>
      </c>
      <c r="F83" s="60" t="n">
        <f aca="false">1ОиДинфоб!J21</f>
        <v>30</v>
      </c>
      <c r="G83" s="59" t="n">
        <f aca="false">1ОиДинфоб!P21</f>
        <v>39.3</v>
      </c>
      <c r="H83" s="59" t="n">
        <f aca="false">E83+F83+G83</f>
        <v>95.644696969697</v>
      </c>
      <c r="I83" s="60" t="n">
        <f aca="false">2КомУслОц!F22</f>
        <v>50</v>
      </c>
      <c r="J83" s="59" t="n">
        <f aca="false">2КомУслОц!J22</f>
        <v>48.5</v>
      </c>
      <c r="K83" s="59" t="n">
        <f aca="false">I83+J83</f>
        <v>98.5</v>
      </c>
      <c r="L83" s="12" t="n">
        <f aca="false">3УслДостИнвОц!F21</f>
        <v>6</v>
      </c>
      <c r="M83" s="62" t="n">
        <f aca="false">3УслДостИнвОц!I21</f>
        <v>16</v>
      </c>
      <c r="N83" s="59" t="n">
        <f aca="false">3УслДостИнвОц!M21</f>
        <v>16.2</v>
      </c>
      <c r="O83" s="59" t="n">
        <f aca="false">L83+M83+N83</f>
        <v>38.2</v>
      </c>
      <c r="P83" s="60" t="n">
        <f aca="false">4ДобрВежл!H21</f>
        <v>39.7319932998325</v>
      </c>
      <c r="Q83" s="59" t="n">
        <f aca="false">4ДобрВежл!L21</f>
        <v>39.56</v>
      </c>
      <c r="R83" s="59" t="n">
        <f aca="false">4ДобрВежл!P21</f>
        <v>19.48</v>
      </c>
      <c r="S83" s="59" t="n">
        <f aca="false">SUM(P83:R83)</f>
        <v>98.7719932998325</v>
      </c>
      <c r="T83" s="59" t="n">
        <f aca="false">5УдовлУсл!H21</f>
        <v>29.76</v>
      </c>
      <c r="U83" s="60" t="n">
        <f aca="false">5УдовлУсл!L21</f>
        <v>19.463986599665</v>
      </c>
      <c r="V83" s="59" t="n">
        <f aca="false">5УдовлУсл!P21</f>
        <v>49.35</v>
      </c>
      <c r="W83" s="59" t="n">
        <f aca="false">SUM(T83:V83)</f>
        <v>98.573986599665</v>
      </c>
    </row>
    <row r="84" customFormat="false" ht="15" hidden="false" customHeight="false" outlineLevel="0" collapsed="false">
      <c r="A84" s="61"/>
      <c r="B84" s="12" t="s">
        <v>157</v>
      </c>
      <c r="C84" s="12" t="s">
        <v>158</v>
      </c>
      <c r="D84" s="59" t="n">
        <f aca="false">AVERAGE(H84,K84,O84,S84,W84)</f>
        <v>85.8821855034148</v>
      </c>
      <c r="E84" s="60" t="n">
        <f aca="false">1ОиДинфоб!G90</f>
        <v>27.0098039215686</v>
      </c>
      <c r="F84" s="60" t="n">
        <f aca="false">1ОиДинфоб!J90</f>
        <v>27</v>
      </c>
      <c r="G84" s="59" t="n">
        <f aca="false">1ОиДинфоб!P90</f>
        <v>39.6</v>
      </c>
      <c r="H84" s="59" t="n">
        <f aca="false">E84+F84+G84</f>
        <v>93.6098039215686</v>
      </c>
      <c r="I84" s="60" t="n">
        <f aca="false">2КомУслОц!F91</f>
        <v>50</v>
      </c>
      <c r="J84" s="59" t="n">
        <f aca="false">2КомУслОц!J91</f>
        <v>49.5</v>
      </c>
      <c r="K84" s="59" t="n">
        <f aca="false">I84+J84</f>
        <v>99.5</v>
      </c>
      <c r="L84" s="12" t="n">
        <f aca="false">3УслДостИнвОц!F90</f>
        <v>0</v>
      </c>
      <c r="M84" s="12" t="n">
        <f aca="false">3УслДостИнвОц!I90</f>
        <v>8</v>
      </c>
      <c r="N84" s="60" t="n">
        <f aca="false">3УслДостИнвОц!M90</f>
        <v>30</v>
      </c>
      <c r="O84" s="60" t="n">
        <f aca="false">L84+M84+N84</f>
        <v>38</v>
      </c>
      <c r="P84" s="60" t="n">
        <f aca="false">4ДобрВежл!H90</f>
        <v>40</v>
      </c>
      <c r="Q84" s="60" t="n">
        <f aca="false">4ДобрВежл!L90</f>
        <v>40</v>
      </c>
      <c r="R84" s="60" t="n">
        <f aca="false">4ДобрВежл!P90</f>
        <v>19.5505617977528</v>
      </c>
      <c r="S84" s="60" t="n">
        <f aca="false">SUM(P84:R84)</f>
        <v>99.5505617977528</v>
      </c>
      <c r="T84" s="59" t="n">
        <f aca="false">5УдовлУсл!H90</f>
        <v>29.7</v>
      </c>
      <c r="U84" s="60" t="n">
        <f aca="false">5УдовлУсл!L90</f>
        <v>19.5505617977528</v>
      </c>
      <c r="V84" s="59" t="n">
        <f aca="false">5УдовлУсл!P90</f>
        <v>49.5</v>
      </c>
      <c r="W84" s="59" t="n">
        <f aca="false">SUM(T84:V84)</f>
        <v>98.7505617977528</v>
      </c>
    </row>
    <row r="85" customFormat="false" ht="15" hidden="false" customHeight="false" outlineLevel="0" collapsed="false">
      <c r="A85" s="12" t="n">
        <v>61</v>
      </c>
      <c r="B85" s="12" t="s">
        <v>25</v>
      </c>
      <c r="C85" s="12" t="s">
        <v>41</v>
      </c>
      <c r="D85" s="59" t="n">
        <f aca="false">AVERAGE(H85,K85,O85,S85,W85)</f>
        <v>85.2885850487541</v>
      </c>
      <c r="E85" s="59" t="n">
        <f aca="false">1ОиДинфоб!G22</f>
        <v>26</v>
      </c>
      <c r="F85" s="60" t="n">
        <f aca="false">1ОиДинфоб!J22</f>
        <v>27</v>
      </c>
      <c r="G85" s="60" t="n">
        <f aca="false">1ОиДинфоб!P22</f>
        <v>39.7183098591549</v>
      </c>
      <c r="H85" s="59" t="n">
        <f aca="false">E85+F85+G85</f>
        <v>92.7183098591549</v>
      </c>
      <c r="I85" s="60" t="n">
        <f aca="false">2КомУслОц!F23</f>
        <v>50</v>
      </c>
      <c r="J85" s="59" t="n">
        <f aca="false">2КомУслОц!J23</f>
        <v>49.5</v>
      </c>
      <c r="K85" s="59" t="n">
        <f aca="false">I85+J85</f>
        <v>99.5</v>
      </c>
      <c r="L85" s="12" t="n">
        <f aca="false">3УслДостИнвОц!F22</f>
        <v>6</v>
      </c>
      <c r="M85" s="12" t="n">
        <f aca="false">3УслДостИнвОц!I22</f>
        <v>0</v>
      </c>
      <c r="N85" s="60" t="n">
        <f aca="false">3УслДостИнвОц!M22</f>
        <v>30</v>
      </c>
      <c r="O85" s="60" t="n">
        <f aca="false">L85+M85+N85</f>
        <v>36</v>
      </c>
      <c r="P85" s="60" t="n">
        <f aca="false">4ДобрВежл!H22</f>
        <v>40</v>
      </c>
      <c r="Q85" s="60" t="n">
        <f aca="false">4ДобрВежл!L22</f>
        <v>40</v>
      </c>
      <c r="R85" s="60" t="n">
        <f aca="false">4ДобрВежл!P22</f>
        <v>19.3846153846154</v>
      </c>
      <c r="S85" s="60" t="n">
        <f aca="false">SUM(P85:R85)</f>
        <v>99.3846153846154</v>
      </c>
      <c r="T85" s="59" t="n">
        <f aca="false">5УдовлУсл!H22</f>
        <v>29.7</v>
      </c>
      <c r="U85" s="59" t="n">
        <f aca="false">5УдовлУсл!L22</f>
        <v>19.64</v>
      </c>
      <c r="V85" s="59" t="n">
        <f aca="false">5УдовлУсл!P22</f>
        <v>49.5</v>
      </c>
      <c r="W85" s="59" t="n">
        <f aca="false">SUM(T85:V85)</f>
        <v>98.84</v>
      </c>
    </row>
    <row r="86" customFormat="false" ht="15" hidden="false" customHeight="false" outlineLevel="0" collapsed="false">
      <c r="A86" s="12" t="n">
        <v>62</v>
      </c>
      <c r="B86" s="12" t="s">
        <v>50</v>
      </c>
      <c r="C86" s="12" t="s">
        <v>51</v>
      </c>
      <c r="D86" s="59" t="n">
        <f aca="false">AVERAGE(H86,K86,O86,S86,W86)</f>
        <v>85.245045045045</v>
      </c>
      <c r="E86" s="60" t="n">
        <f aca="false">1ОиДинфоб!G31</f>
        <v>26.8333333333333</v>
      </c>
      <c r="F86" s="60" t="n">
        <f aca="false">1ОиДинфоб!J31</f>
        <v>30</v>
      </c>
      <c r="G86" s="60" t="n">
        <f aca="false">1ОиДинфоб!P31</f>
        <v>39.8918918918919</v>
      </c>
      <c r="H86" s="60" t="n">
        <f aca="false">E86+F86+G86</f>
        <v>96.7252252252252</v>
      </c>
      <c r="I86" s="60" t="n">
        <f aca="false">2КомУслОц!F32</f>
        <v>50</v>
      </c>
      <c r="J86" s="59" t="n">
        <f aca="false">2КомУслОц!J32</f>
        <v>49.5</v>
      </c>
      <c r="K86" s="59" t="n">
        <f aca="false">I86+J86</f>
        <v>99.5</v>
      </c>
      <c r="L86" s="12" t="n">
        <f aca="false">3УслДостИнвОц!F31</f>
        <v>0</v>
      </c>
      <c r="M86" s="12" t="n">
        <f aca="false">3УслДостИнвОц!I31</f>
        <v>0</v>
      </c>
      <c r="N86" s="60" t="n">
        <f aca="false">3УслДостИнвОц!M31</f>
        <v>30</v>
      </c>
      <c r="O86" s="60" t="n">
        <f aca="false">L86+M86+N86</f>
        <v>30</v>
      </c>
      <c r="P86" s="60" t="n">
        <f aca="false">4ДобрВежл!H31</f>
        <v>40</v>
      </c>
      <c r="Q86" s="60" t="n">
        <f aca="false">4ДобрВежл!L31</f>
        <v>40</v>
      </c>
      <c r="R86" s="60" t="n">
        <f aca="false">4ДобрВежл!P31</f>
        <v>20</v>
      </c>
      <c r="S86" s="60" t="n">
        <f aca="false">SUM(P86:R86)</f>
        <v>100</v>
      </c>
      <c r="T86" s="60" t="n">
        <f aca="false">5УдовлУсл!H31</f>
        <v>30</v>
      </c>
      <c r="U86" s="60" t="n">
        <f aca="false">5УдовлУсл!L31</f>
        <v>20</v>
      </c>
      <c r="V86" s="60" t="n">
        <f aca="false">5УдовлУсл!P31</f>
        <v>50</v>
      </c>
      <c r="W86" s="60" t="n">
        <f aca="false">SUM(T86:V86)</f>
        <v>100</v>
      </c>
    </row>
    <row r="87" customFormat="false" ht="15" hidden="false" customHeight="false" outlineLevel="0" collapsed="false">
      <c r="A87" s="61" t="n">
        <v>63</v>
      </c>
      <c r="B87" s="12" t="s">
        <v>82</v>
      </c>
      <c r="C87" s="12" t="s">
        <v>83</v>
      </c>
      <c r="D87" s="59" t="n">
        <f aca="false">AVERAGE(H87,K87,O87,S87,W87)</f>
        <v>85.0604753429737</v>
      </c>
      <c r="E87" s="59" t="n">
        <f aca="false">1ОиДинфоб!G48</f>
        <v>26.9</v>
      </c>
      <c r="F87" s="60" t="n">
        <f aca="false">1ОиДинфоб!J48</f>
        <v>30</v>
      </c>
      <c r="G87" s="60" t="n">
        <f aca="false">1ОиДинфоб!P48</f>
        <v>39.6551724137931</v>
      </c>
      <c r="H87" s="59" t="n">
        <f aca="false">E87+F87+G87</f>
        <v>96.5551724137931</v>
      </c>
      <c r="I87" s="60" t="n">
        <f aca="false">2КомУслОц!F49</f>
        <v>50</v>
      </c>
      <c r="J87" s="59" t="n">
        <f aca="false">2КомУслОц!J49</f>
        <v>48.5</v>
      </c>
      <c r="K87" s="59" t="n">
        <f aca="false">I87+J87</f>
        <v>98.5</v>
      </c>
      <c r="L87" s="12" t="n">
        <f aca="false">3УслДостИнвОц!F48</f>
        <v>0</v>
      </c>
      <c r="M87" s="62" t="n">
        <f aca="false">3УслДостИнвОц!I48</f>
        <v>32</v>
      </c>
      <c r="N87" s="60" t="n">
        <f aca="false">3УслДостИнвОц!M48</f>
        <v>0</v>
      </c>
      <c r="O87" s="59" t="n">
        <f aca="false">L87+M87+N87</f>
        <v>32</v>
      </c>
      <c r="P87" s="60" t="n">
        <f aca="false">4ДобрВежл!H48</f>
        <v>39.5698924731183</v>
      </c>
      <c r="Q87" s="60" t="n">
        <f aca="false">4ДобрВежл!L48</f>
        <v>40</v>
      </c>
      <c r="R87" s="60" t="n">
        <f aca="false">4ДобрВежл!P48</f>
        <v>20</v>
      </c>
      <c r="S87" s="60" t="n">
        <f aca="false">SUM(P87:R87)</f>
        <v>99.5698924731183</v>
      </c>
      <c r="T87" s="59" t="n">
        <f aca="false">5УдовлУсл!H48</f>
        <v>29.43</v>
      </c>
      <c r="U87" s="60" t="n">
        <f aca="false">5УдовлУсл!L48</f>
        <v>19.7849462365591</v>
      </c>
      <c r="V87" s="60" t="n">
        <f aca="false">5УдовлУсл!P48</f>
        <v>49.4623655913979</v>
      </c>
      <c r="W87" s="59" t="n">
        <f aca="false">SUM(T87:V87)</f>
        <v>98.677311827957</v>
      </c>
    </row>
    <row r="88" customFormat="false" ht="15" hidden="false" customHeight="false" outlineLevel="0" collapsed="false">
      <c r="A88" s="61"/>
      <c r="B88" s="12" t="s">
        <v>150</v>
      </c>
      <c r="C88" s="12" t="s">
        <v>151</v>
      </c>
      <c r="D88" s="59" t="n">
        <f aca="false">AVERAGE(H88,K88,O88,S88,W88)</f>
        <v>85.1208602150538</v>
      </c>
      <c r="E88" s="59" t="n">
        <f aca="false">1ОиДинфоб!G86</f>
        <v>26.6</v>
      </c>
      <c r="F88" s="60" t="n">
        <f aca="false">1ОиДинфоб!J86</f>
        <v>18</v>
      </c>
      <c r="G88" s="60" t="n">
        <f aca="false">1ОиДинфоб!P86</f>
        <v>39.7043010752688</v>
      </c>
      <c r="H88" s="59" t="n">
        <f aca="false">E88+F88+G88</f>
        <v>84.3043010752688</v>
      </c>
      <c r="I88" s="60" t="n">
        <f aca="false">2КомУслОц!F87</f>
        <v>50</v>
      </c>
      <c r="J88" s="59" t="n">
        <f aca="false">2КомУслОц!J87</f>
        <v>48</v>
      </c>
      <c r="K88" s="59" t="n">
        <f aca="false">I88+J88</f>
        <v>98</v>
      </c>
      <c r="L88" s="12" t="n">
        <f aca="false">3УслДостИнвОц!F86</f>
        <v>6</v>
      </c>
      <c r="M88" s="62" t="n">
        <f aca="false">3УслДостИнвОц!I86</f>
        <v>16</v>
      </c>
      <c r="N88" s="60" t="n">
        <f aca="false">3УслДостИнвОц!M86</f>
        <v>22.5</v>
      </c>
      <c r="O88" s="59" t="n">
        <f aca="false">L88+M88+N88</f>
        <v>44.5</v>
      </c>
      <c r="P88" s="60" t="n">
        <f aca="false">4ДобрВежл!H86</f>
        <v>40</v>
      </c>
      <c r="Q88" s="60" t="n">
        <f aca="false">4ДобрВежл!L86</f>
        <v>40</v>
      </c>
      <c r="R88" s="59" t="n">
        <f aca="false">4ДобрВежл!P86</f>
        <v>19.6</v>
      </c>
      <c r="S88" s="59" t="n">
        <f aca="false">SUM(P88:R88)</f>
        <v>99.6</v>
      </c>
      <c r="T88" s="60" t="n">
        <f aca="false">5УдовлУсл!H86</f>
        <v>30</v>
      </c>
      <c r="U88" s="60" t="n">
        <f aca="false">5УдовлУсл!L86</f>
        <v>19.6</v>
      </c>
      <c r="V88" s="59" t="n">
        <f aca="false">5УдовлУсл!P86</f>
        <v>49.6</v>
      </c>
      <c r="W88" s="59" t="n">
        <f aca="false">SUM(T88:V88)</f>
        <v>99.2</v>
      </c>
    </row>
    <row r="89" customFormat="false" ht="15" hidden="false" customHeight="false" outlineLevel="0" collapsed="false">
      <c r="A89" s="12" t="n">
        <v>64</v>
      </c>
      <c r="B89" s="12" t="s">
        <v>100</v>
      </c>
      <c r="C89" s="12" t="s">
        <v>102</v>
      </c>
      <c r="D89" s="59" t="n">
        <f aca="false">AVERAGE(H89,K89,O89,S89,W89)</f>
        <v>84.8676275303644</v>
      </c>
      <c r="E89" s="59" t="n">
        <f aca="false">1ОиДинфоб!G58</f>
        <v>23.8</v>
      </c>
      <c r="F89" s="60" t="n">
        <f aca="false">1ОиДинфоб!J58</f>
        <v>30</v>
      </c>
      <c r="G89" s="60" t="n">
        <f aca="false">1ОиДинфоб!P58</f>
        <v>38.1781376518219</v>
      </c>
      <c r="H89" s="59" t="n">
        <f aca="false">E89+F89+G89</f>
        <v>91.9781376518219</v>
      </c>
      <c r="I89" s="60" t="n">
        <f aca="false">2КомУслОц!F59</f>
        <v>50</v>
      </c>
      <c r="J89" s="59" t="n">
        <f aca="false">2КомУслОц!J59</f>
        <v>45.5</v>
      </c>
      <c r="K89" s="59" t="n">
        <f aca="false">I89+J89</f>
        <v>95.5</v>
      </c>
      <c r="L89" s="12" t="n">
        <f aca="false">3УслДостИнвОц!F58</f>
        <v>0</v>
      </c>
      <c r="M89" s="62" t="n">
        <f aca="false">3УслДостИнвОц!I58</f>
        <v>16</v>
      </c>
      <c r="N89" s="60" t="n">
        <f aca="false">3УслДостИнвОц!M58</f>
        <v>30</v>
      </c>
      <c r="O89" s="59" t="n">
        <f aca="false">L89+M89+N89</f>
        <v>46</v>
      </c>
      <c r="P89" s="59" t="n">
        <f aca="false">4ДобрВежл!H58</f>
        <v>37.6</v>
      </c>
      <c r="Q89" s="59" t="n">
        <f aca="false">4ДобрВежл!L58</f>
        <v>39.2</v>
      </c>
      <c r="R89" s="59" t="n">
        <f aca="false">4ДобрВежл!P58</f>
        <v>19.22</v>
      </c>
      <c r="S89" s="59" t="n">
        <f aca="false">SUM(P89:R89)</f>
        <v>96.02</v>
      </c>
      <c r="T89" s="59" t="n">
        <f aca="false">5УдовлУсл!H58</f>
        <v>29.4</v>
      </c>
      <c r="U89" s="59" t="n">
        <f aca="false">5УдовлУсл!L58</f>
        <v>18.44</v>
      </c>
      <c r="V89" s="59" t="n">
        <f aca="false">5УдовлУсл!P58</f>
        <v>47</v>
      </c>
      <c r="W89" s="59" t="n">
        <f aca="false">SUM(T89:V89)</f>
        <v>94.84</v>
      </c>
    </row>
    <row r="90" customFormat="false" ht="15" hidden="false" customHeight="false" outlineLevel="0" collapsed="false">
      <c r="A90" s="61" t="n">
        <v>65</v>
      </c>
      <c r="B90" s="12" t="s">
        <v>25</v>
      </c>
      <c r="C90" s="12" t="s">
        <v>47</v>
      </c>
      <c r="D90" s="59" t="n">
        <f aca="false">AVERAGE(H90,K90,O90,S90,W90)</f>
        <v>83.902</v>
      </c>
      <c r="E90" s="59" t="n">
        <f aca="false">1ОиДинфоб!G28</f>
        <v>25.8</v>
      </c>
      <c r="F90" s="60" t="n">
        <f aca="false">1ОиДинфоб!J28</f>
        <v>18</v>
      </c>
      <c r="G90" s="59" t="n">
        <f aca="false">1ОиДинфоб!P28</f>
        <v>39.5</v>
      </c>
      <c r="H90" s="59" t="n">
        <f aca="false">E90+F90+G90</f>
        <v>83.3</v>
      </c>
      <c r="I90" s="60" t="n">
        <f aca="false">2КомУслОц!F29</f>
        <v>50</v>
      </c>
      <c r="J90" s="59" t="n">
        <f aca="false">2КомУслОц!J29</f>
        <v>49.5</v>
      </c>
      <c r="K90" s="59" t="n">
        <f aca="false">I90+J90</f>
        <v>99.5</v>
      </c>
      <c r="L90" s="12" t="n">
        <f aca="false">3УслДостИнвОц!F28</f>
        <v>0</v>
      </c>
      <c r="M90" s="12" t="n">
        <f aca="false">3УслДостИнвОц!I28</f>
        <v>8</v>
      </c>
      <c r="N90" s="60" t="n">
        <f aca="false">3УслДостИнвОц!M28</f>
        <v>30</v>
      </c>
      <c r="O90" s="60" t="n">
        <f aca="false">L90+M90+N90</f>
        <v>38</v>
      </c>
      <c r="P90" s="59" t="n">
        <f aca="false">4ДобрВежл!H28</f>
        <v>39.6</v>
      </c>
      <c r="Q90" s="60" t="n">
        <f aca="false">4ДобрВежл!L28</f>
        <v>40</v>
      </c>
      <c r="R90" s="59" t="n">
        <f aca="false">4ДобрВежл!P28</f>
        <v>19.96</v>
      </c>
      <c r="S90" s="59" t="n">
        <f aca="false">SUM(P90:R90)</f>
        <v>99.56</v>
      </c>
      <c r="T90" s="59" t="n">
        <f aca="false">5УдовлУсл!H28</f>
        <v>29.37</v>
      </c>
      <c r="U90" s="59" t="n">
        <f aca="false">5УдовлУсл!L28</f>
        <v>19.88</v>
      </c>
      <c r="V90" s="59" t="n">
        <f aca="false">5УдовлУсл!P28</f>
        <v>49.9</v>
      </c>
      <c r="W90" s="59" t="n">
        <f aca="false">SUM(T90:V90)</f>
        <v>99.15</v>
      </c>
    </row>
    <row r="91" customFormat="false" ht="15" hidden="false" customHeight="false" outlineLevel="0" collapsed="false">
      <c r="A91" s="61"/>
      <c r="B91" s="12" t="s">
        <v>139</v>
      </c>
      <c r="C91" s="12" t="s">
        <v>140</v>
      </c>
      <c r="D91" s="59" t="n">
        <f aca="false">AVERAGE(H91,K91,O91,S91,W91)</f>
        <v>83.9325948561243</v>
      </c>
      <c r="E91" s="60" t="n">
        <f aca="false">1ОиДинфоб!G80</f>
        <v>25.7619047619048</v>
      </c>
      <c r="F91" s="60" t="n">
        <f aca="false">1ОиДинфоб!J80</f>
        <v>30</v>
      </c>
      <c r="G91" s="59" t="n">
        <f aca="false">1ОиДинфоб!P80</f>
        <v>39.4010695187166</v>
      </c>
      <c r="H91" s="59" t="n">
        <f aca="false">E91+F91+G91</f>
        <v>95.1629742806214</v>
      </c>
      <c r="I91" s="60" t="n">
        <f aca="false">2КомУслОц!F81</f>
        <v>50</v>
      </c>
      <c r="J91" s="59" t="n">
        <f aca="false">2КомУслОц!J81</f>
        <v>47.5</v>
      </c>
      <c r="K91" s="59" t="n">
        <f aca="false">I91+J91</f>
        <v>97.5</v>
      </c>
      <c r="L91" s="12" t="n">
        <f aca="false">3УслДостИнвОц!F80</f>
        <v>6</v>
      </c>
      <c r="M91" s="12" t="n">
        <f aca="false">3УслДостИнвОц!I80</f>
        <v>24</v>
      </c>
      <c r="N91" s="60" t="n">
        <f aca="false">3УслДостИнвОц!M80</f>
        <v>0</v>
      </c>
      <c r="O91" s="60" t="n">
        <f aca="false">L91+M91+N91</f>
        <v>30</v>
      </c>
      <c r="P91" s="59" t="n">
        <f aca="false">4ДобрВежл!H80</f>
        <v>39.6</v>
      </c>
      <c r="Q91" s="59" t="n">
        <f aca="false">4ДобрВежл!L80</f>
        <v>39.6</v>
      </c>
      <c r="R91" s="59" t="n">
        <f aca="false">4ДобрВежл!P80</f>
        <v>19.8</v>
      </c>
      <c r="S91" s="59" t="n">
        <f aca="false">SUM(P91:R91)</f>
        <v>99</v>
      </c>
      <c r="T91" s="59" t="n">
        <f aca="false">5УдовлУсл!H80</f>
        <v>29.4</v>
      </c>
      <c r="U91" s="59" t="n">
        <f aca="false">5УдовлУсл!L80</f>
        <v>19.6</v>
      </c>
      <c r="V91" s="59" t="n">
        <f aca="false">5УдовлУсл!P80</f>
        <v>49</v>
      </c>
      <c r="W91" s="59" t="n">
        <f aca="false">SUM(T91:V91)</f>
        <v>98</v>
      </c>
    </row>
    <row r="92" customFormat="false" ht="15" hidden="false" customHeight="false" outlineLevel="0" collapsed="false">
      <c r="A92" s="12" t="n">
        <v>66</v>
      </c>
      <c r="B92" s="12" t="s">
        <v>114</v>
      </c>
      <c r="C92" s="12" t="s">
        <v>116</v>
      </c>
      <c r="D92" s="59" t="n">
        <f aca="false">AVERAGE(H92,K92,O92,S92,W92)</f>
        <v>82.5007283733646</v>
      </c>
      <c r="E92" s="59" t="n">
        <f aca="false">1ОиДинфоб!G66</f>
        <v>8.5</v>
      </c>
      <c r="F92" s="60" t="n">
        <f aca="false">1ОиДинфоб!J66</f>
        <v>30</v>
      </c>
      <c r="G92" s="60" t="n">
        <f aca="false">1ОиДинфоб!P66</f>
        <v>39.8611111111111</v>
      </c>
      <c r="H92" s="59" t="n">
        <f aca="false">E92+F92+G92</f>
        <v>78.3611111111111</v>
      </c>
      <c r="I92" s="60" t="n">
        <f aca="false">2КомУслОц!F67</f>
        <v>50</v>
      </c>
      <c r="J92" s="59" t="n">
        <f aca="false">2КомУслОц!J67</f>
        <v>49.95</v>
      </c>
      <c r="K92" s="59" t="n">
        <f aca="false">I92+J92</f>
        <v>99.95</v>
      </c>
      <c r="L92" s="12" t="n">
        <f aca="false">3УслДостИнвОц!F66</f>
        <v>6</v>
      </c>
      <c r="M92" s="12" t="n">
        <f aca="false">3УслДостИнвОц!I66</f>
        <v>0</v>
      </c>
      <c r="N92" s="60" t="n">
        <f aca="false">3УслДостИнвОц!M66</f>
        <v>30</v>
      </c>
      <c r="O92" s="60" t="n">
        <f aca="false">L92+M92+N92</f>
        <v>36</v>
      </c>
      <c r="P92" s="60" t="n">
        <f aca="false">4ДобрВежл!H66</f>
        <v>38.7346221441125</v>
      </c>
      <c r="Q92" s="60" t="n">
        <f aca="false">4ДобрВежл!L66</f>
        <v>39.6485061511424</v>
      </c>
      <c r="R92" s="60" t="n">
        <f aca="false">4ДобрВежл!P66</f>
        <v>19.8594024604569</v>
      </c>
      <c r="S92" s="60" t="n">
        <f aca="false">SUM(P92:R92)</f>
        <v>98.2425307557118</v>
      </c>
      <c r="T92" s="59" t="n">
        <f aca="false">5УдовлУсл!H66</f>
        <v>29.97</v>
      </c>
      <c r="U92" s="59" t="n">
        <f aca="false">5УдовлУсл!L66</f>
        <v>19.98</v>
      </c>
      <c r="V92" s="60" t="n">
        <f aca="false">5УдовлУсл!P66</f>
        <v>50</v>
      </c>
      <c r="W92" s="59" t="n">
        <f aca="false">SUM(T92:V92)</f>
        <v>99.95</v>
      </c>
    </row>
    <row r="93" customFormat="false" ht="15" hidden="false" customHeight="false" outlineLevel="0" collapsed="false">
      <c r="A93" s="61" t="n">
        <v>67</v>
      </c>
      <c r="B93" s="12" t="s">
        <v>64</v>
      </c>
      <c r="C93" s="12" t="s">
        <v>65</v>
      </c>
      <c r="D93" s="59" t="n">
        <f aca="false">AVERAGE(H93,K93,O93,S93,W93)</f>
        <v>82.4437593984962</v>
      </c>
      <c r="E93" s="59" t="n">
        <f aca="false">1ОиДинфоб!G39</f>
        <v>25.7</v>
      </c>
      <c r="F93" s="60" t="n">
        <f aca="false">1ОиДинфоб!J39</f>
        <v>18</v>
      </c>
      <c r="G93" s="59" t="n">
        <f aca="false">1ОиДинфоб!P39</f>
        <v>38.9473684210526</v>
      </c>
      <c r="H93" s="60" t="n">
        <f aca="false">E93+F93+G93</f>
        <v>82.6473684210526</v>
      </c>
      <c r="I93" s="60" t="n">
        <f aca="false">2КомУслОц!F40</f>
        <v>50</v>
      </c>
      <c r="J93" s="59" t="n">
        <f aca="false">2КомУслОц!J40</f>
        <v>47.5</v>
      </c>
      <c r="K93" s="59" t="n">
        <f aca="false">I93+J93</f>
        <v>97.5</v>
      </c>
      <c r="L93" s="12" t="n">
        <f aca="false">3УслДостИнвОц!F39</f>
        <v>0</v>
      </c>
      <c r="M93" s="12" t="n">
        <f aca="false">3УслДостИнвОц!I39</f>
        <v>8</v>
      </c>
      <c r="N93" s="60" t="n">
        <f aca="false">3УслДостИнвОц!M39</f>
        <v>30</v>
      </c>
      <c r="O93" s="60" t="n">
        <f aca="false">L93+M93+N93</f>
        <v>38</v>
      </c>
      <c r="P93" s="60" t="n">
        <f aca="false">4ДобрВежл!H39</f>
        <v>40</v>
      </c>
      <c r="Q93" s="60" t="n">
        <f aca="false">4ДобрВежл!L39</f>
        <v>40</v>
      </c>
      <c r="R93" s="59" t="n">
        <f aca="false">4ДобрВежл!P39</f>
        <v>19</v>
      </c>
      <c r="S93" s="59" t="n">
        <f aca="false">SUM(P93:R93)</f>
        <v>99</v>
      </c>
      <c r="T93" s="60" t="n">
        <f aca="false">5УдовлУсл!H39</f>
        <v>28.5714285714286</v>
      </c>
      <c r="U93" s="59" t="n">
        <f aca="false">5УдовлУсл!L39</f>
        <v>19</v>
      </c>
      <c r="V93" s="59" t="n">
        <f aca="false">5УдовлУсл!P39</f>
        <v>47.5</v>
      </c>
      <c r="W93" s="59" t="n">
        <f aca="false">SUM(T93:V93)</f>
        <v>95.0714285714286</v>
      </c>
    </row>
    <row r="94" customFormat="false" ht="15" hidden="false" customHeight="false" outlineLevel="0" collapsed="false">
      <c r="A94" s="61"/>
      <c r="B94" s="12" t="s">
        <v>86</v>
      </c>
      <c r="C94" s="12" t="s">
        <v>87</v>
      </c>
      <c r="D94" s="59" t="n">
        <f aca="false">AVERAGE(H94,K94,O94,S94,W94)</f>
        <v>82.3941005398111</v>
      </c>
      <c r="E94" s="59" t="n">
        <f aca="false">1ОиДинфоб!G50</f>
        <v>25.9</v>
      </c>
      <c r="F94" s="60" t="n">
        <f aca="false">1ОиДинфоб!J50</f>
        <v>30</v>
      </c>
      <c r="G94" s="60" t="n">
        <f aca="false">1ОиДинфоб!P50</f>
        <v>35.9046052631579</v>
      </c>
      <c r="H94" s="59" t="n">
        <f aca="false">E94+F94+G94</f>
        <v>91.8046052631579</v>
      </c>
      <c r="I94" s="60" t="n">
        <f aca="false">2КомУслОц!F51</f>
        <v>50</v>
      </c>
      <c r="J94" s="59" t="n">
        <f aca="false">2КомУслОц!J51</f>
        <v>49.5</v>
      </c>
      <c r="K94" s="59" t="n">
        <f aca="false">I94+J94</f>
        <v>99.5</v>
      </c>
      <c r="L94" s="12" t="n">
        <f aca="false">3УслДостИнвОц!F50</f>
        <v>0</v>
      </c>
      <c r="M94" s="12" t="n">
        <f aca="false">3УслДостИнвОц!I50</f>
        <v>0</v>
      </c>
      <c r="N94" s="60" t="n">
        <f aca="false">3УслДостИнвОц!M50</f>
        <v>30</v>
      </c>
      <c r="O94" s="60" t="n">
        <f aca="false">L94+M94+N94</f>
        <v>30</v>
      </c>
      <c r="P94" s="59" t="n">
        <f aca="false">4ДобрВежл!H50</f>
        <v>38.44</v>
      </c>
      <c r="Q94" s="59" t="n">
        <f aca="false">4ДобрВежл!L50</f>
        <v>38.44</v>
      </c>
      <c r="R94" s="59" t="n">
        <f aca="false">4ДобрВежл!P50</f>
        <v>18.54</v>
      </c>
      <c r="S94" s="59" t="n">
        <f aca="false">SUM(P94:R94)</f>
        <v>95.42</v>
      </c>
      <c r="T94" s="59" t="n">
        <f aca="false">5УдовлУсл!H50</f>
        <v>27.81</v>
      </c>
      <c r="U94" s="60" t="n">
        <f aca="false">5УдовлУсл!L50</f>
        <v>18.7179487179487</v>
      </c>
      <c r="V94" s="60" t="n">
        <f aca="false">5УдовлУсл!P50</f>
        <v>48.7179487179487</v>
      </c>
      <c r="W94" s="59" t="n">
        <f aca="false">SUM(T94:V94)</f>
        <v>95.2458974358974</v>
      </c>
    </row>
    <row r="95" customFormat="false" ht="15" hidden="false" customHeight="false" outlineLevel="0" collapsed="false">
      <c r="A95" s="61"/>
      <c r="B95" s="12" t="s">
        <v>155</v>
      </c>
      <c r="C95" s="12" t="s">
        <v>156</v>
      </c>
      <c r="D95" s="59" t="n">
        <f aca="false">AVERAGE(H95,K95,O95,S95,W95)</f>
        <v>82.3903673469388</v>
      </c>
      <c r="E95" s="59" t="n">
        <f aca="false">1ОиДинфоб!G89</f>
        <v>27</v>
      </c>
      <c r="F95" s="60" t="n">
        <f aca="false">1ОиДинфоб!J89</f>
        <v>30</v>
      </c>
      <c r="G95" s="60" t="n">
        <f aca="false">1ОиДинфоб!P89</f>
        <v>39.5918367346939</v>
      </c>
      <c r="H95" s="59" t="n">
        <f aca="false">E95+F95+G95</f>
        <v>96.5918367346939</v>
      </c>
      <c r="I95" s="60" t="n">
        <f aca="false">2КомУслОц!F90</f>
        <v>50</v>
      </c>
      <c r="J95" s="60" t="n">
        <f aca="false">2КомУслОц!J90</f>
        <v>50</v>
      </c>
      <c r="K95" s="60" t="n">
        <f aca="false">I95+J95</f>
        <v>100</v>
      </c>
      <c r="L95" s="12" t="n">
        <f aca="false">3УслДостИнвОц!F89</f>
        <v>0</v>
      </c>
      <c r="M95" s="62" t="n">
        <f aca="false">3УслДостИнвОц!I89</f>
        <v>16</v>
      </c>
      <c r="N95" s="60" t="n">
        <f aca="false">3УслДостИнвОц!M89</f>
        <v>0</v>
      </c>
      <c r="O95" s="59" t="n">
        <f aca="false">L95+M95+N95</f>
        <v>16</v>
      </c>
      <c r="P95" s="60" t="n">
        <f aca="false">4ДобрВежл!H89</f>
        <v>40</v>
      </c>
      <c r="Q95" s="60" t="n">
        <f aca="false">4ДобрВежл!L89</f>
        <v>40</v>
      </c>
      <c r="R95" s="59" t="n">
        <f aca="false">4ДобрВежл!P89</f>
        <v>19.36</v>
      </c>
      <c r="S95" s="59" t="n">
        <f aca="false">SUM(P95:R95)</f>
        <v>99.36</v>
      </c>
      <c r="T95" s="60" t="n">
        <f aca="false">5УдовлУсл!H89</f>
        <v>30</v>
      </c>
      <c r="U95" s="60" t="n">
        <f aca="false">5УдовлУсл!L89</f>
        <v>20</v>
      </c>
      <c r="V95" s="60" t="n">
        <f aca="false">5УдовлУсл!P89</f>
        <v>50</v>
      </c>
      <c r="W95" s="60" t="n">
        <f aca="false">SUM(T95:V95)</f>
        <v>100</v>
      </c>
    </row>
    <row r="96" customFormat="false" ht="15" hidden="false" customHeight="false" outlineLevel="0" collapsed="false">
      <c r="A96" s="12" t="n">
        <v>68</v>
      </c>
      <c r="B96" s="12" t="s">
        <v>130</v>
      </c>
      <c r="C96" s="12" t="s">
        <v>132</v>
      </c>
      <c r="D96" s="59" t="n">
        <f aca="false">AVERAGE(H96,K96,O96,S96,W96)</f>
        <v>81.8344285714286</v>
      </c>
      <c r="E96" s="60" t="n">
        <f aca="false">1ОиДинфоб!G76</f>
        <v>24.4761904761905</v>
      </c>
      <c r="F96" s="60" t="n">
        <f aca="false">1ОиДинфоб!J76</f>
        <v>9</v>
      </c>
      <c r="G96" s="60" t="n">
        <f aca="false">1ОиДинфоб!P76</f>
        <v>39.7559523809524</v>
      </c>
      <c r="H96" s="60" t="n">
        <f aca="false">E96+F96+G96</f>
        <v>73.2321428571429</v>
      </c>
      <c r="I96" s="60" t="n">
        <f aca="false">2КомУслОц!F77</f>
        <v>50</v>
      </c>
      <c r="J96" s="59" t="n">
        <f aca="false">2КомУслОц!J77</f>
        <v>49.5</v>
      </c>
      <c r="K96" s="59" t="n">
        <f aca="false">I96+J96</f>
        <v>99.5</v>
      </c>
      <c r="L96" s="12" t="n">
        <f aca="false">3УслДостИнвОц!F76</f>
        <v>0</v>
      </c>
      <c r="M96" s="12" t="n">
        <f aca="false">3УслДостИнвОц!I76</f>
        <v>8</v>
      </c>
      <c r="N96" s="60" t="n">
        <f aca="false">3УслДостИнвОц!M76</f>
        <v>30</v>
      </c>
      <c r="O96" s="60" t="n">
        <f aca="false">L96+M96+N96</f>
        <v>38</v>
      </c>
      <c r="P96" s="60" t="n">
        <f aca="false">4ДобрВежл!H76</f>
        <v>40</v>
      </c>
      <c r="Q96" s="60" t="n">
        <f aca="false">4ДобрВежл!L76</f>
        <v>40</v>
      </c>
      <c r="R96" s="59" t="n">
        <f aca="false">4ДобрВежл!P76</f>
        <v>19.64</v>
      </c>
      <c r="S96" s="59" t="n">
        <f aca="false">SUM(P96:R96)</f>
        <v>99.64</v>
      </c>
      <c r="T96" s="59" t="n">
        <f aca="false">5УдовлУсл!H76</f>
        <v>29.76</v>
      </c>
      <c r="U96" s="59" t="n">
        <f aca="false">5УдовлУсл!L76</f>
        <v>19.44</v>
      </c>
      <c r="V96" s="59" t="n">
        <f aca="false">5УдовлУсл!P76</f>
        <v>49.6</v>
      </c>
      <c r="W96" s="59" t="n">
        <f aca="false">SUM(T96:V96)</f>
        <v>98.8</v>
      </c>
    </row>
    <row r="97" customFormat="false" ht="15" hidden="false" customHeight="false" outlineLevel="0" collapsed="false">
      <c r="A97" s="12" t="n">
        <v>69</v>
      </c>
      <c r="B97" s="12" t="s">
        <v>161</v>
      </c>
      <c r="C97" s="12" t="s">
        <v>162</v>
      </c>
      <c r="D97" s="59" t="n">
        <f aca="false">AVERAGE(H97,K97,O97,S97,W97)</f>
        <v>81.4826168224299</v>
      </c>
      <c r="E97" s="59" t="n">
        <f aca="false">1ОиДинфоб!G92</f>
        <v>22.6</v>
      </c>
      <c r="F97" s="60" t="n">
        <f aca="false">1ОиДинфоб!J92</f>
        <v>30</v>
      </c>
      <c r="G97" s="60" t="n">
        <f aca="false">1ОиДинфоб!P92</f>
        <v>39.8130841121495</v>
      </c>
      <c r="H97" s="59" t="n">
        <f aca="false">E97+F97+G97</f>
        <v>92.4130841121495</v>
      </c>
      <c r="I97" s="60" t="n">
        <f aca="false">2КомУслОц!F93</f>
        <v>50</v>
      </c>
      <c r="J97" s="59" t="n">
        <f aca="false">2КомУслОц!J93</f>
        <v>49</v>
      </c>
      <c r="K97" s="59" t="n">
        <f aca="false">I97+J97</f>
        <v>99</v>
      </c>
      <c r="L97" s="12" t="n">
        <f aca="false">3УслДостИнвОц!F92</f>
        <v>0</v>
      </c>
      <c r="M97" s="62" t="n">
        <f aca="false">3УслДостИнвОц!I92</f>
        <v>16</v>
      </c>
      <c r="N97" s="60" t="n">
        <f aca="false">3УслДостИнвОц!M92</f>
        <v>0</v>
      </c>
      <c r="O97" s="59" t="n">
        <f aca="false">L97+M97+N97</f>
        <v>16</v>
      </c>
      <c r="P97" s="64" t="n">
        <f aca="false">4ДобрВежл!H92</f>
        <v>40</v>
      </c>
      <c r="Q97" s="60" t="n">
        <f aca="false">4ДобрВежл!L92</f>
        <v>40</v>
      </c>
      <c r="R97" s="60" t="n">
        <f aca="false">4ДобрВежл!P92</f>
        <v>20</v>
      </c>
      <c r="S97" s="60" t="n">
        <f aca="false">SUM(P97:R97)</f>
        <v>100</v>
      </c>
      <c r="T97" s="60" t="n">
        <f aca="false">5УдовлУсл!H92</f>
        <v>30</v>
      </c>
      <c r="U97" s="60" t="n">
        <f aca="false">5УдовлУсл!L92</f>
        <v>20</v>
      </c>
      <c r="V97" s="60" t="n">
        <f aca="false">5УдовлУсл!P92</f>
        <v>50</v>
      </c>
      <c r="W97" s="60" t="n">
        <f aca="false">SUM(T97:V97)</f>
        <v>100</v>
      </c>
    </row>
    <row r="98" customFormat="false" ht="15" hidden="false" customHeight="false" outlineLevel="0" collapsed="false">
      <c r="A98" s="12" t="n">
        <v>70</v>
      </c>
      <c r="B98" s="12" t="s">
        <v>70</v>
      </c>
      <c r="C98" s="12" t="s">
        <v>71</v>
      </c>
      <c r="D98" s="59" t="n">
        <f aca="false">AVERAGE(H98,K98,O98,S98,W98)</f>
        <v>80.3021857923497</v>
      </c>
      <c r="E98" s="59" t="n">
        <f aca="false">1ОиДинфоб!G42</f>
        <v>26.2</v>
      </c>
      <c r="F98" s="60" t="n">
        <f aca="false">1ОиДинфоб!J42</f>
        <v>27</v>
      </c>
      <c r="G98" s="60" t="n">
        <f aca="false">1ОиДинфоб!P42</f>
        <v>39.094262295082</v>
      </c>
      <c r="H98" s="59" t="n">
        <f aca="false">E98+F98+G98</f>
        <v>92.294262295082</v>
      </c>
      <c r="I98" s="60" t="n">
        <f aca="false">2КомУслОц!F43</f>
        <v>50</v>
      </c>
      <c r="J98" s="59" t="n">
        <f aca="false">2КомУслОц!J43</f>
        <v>48</v>
      </c>
      <c r="K98" s="59" t="n">
        <f aca="false">I98+J98</f>
        <v>98</v>
      </c>
      <c r="L98" s="12" t="n">
        <f aca="false">3УслДостИнвОц!F42</f>
        <v>0</v>
      </c>
      <c r="M98" s="12" t="n">
        <f aca="false">3УслДостИнвОц!I42</f>
        <v>8</v>
      </c>
      <c r="N98" s="59" t="n">
        <f aca="false">3УслДостИнвОц!M42</f>
        <v>9.93</v>
      </c>
      <c r="O98" s="59" t="n">
        <f aca="false">L98+M98+N98</f>
        <v>17.93</v>
      </c>
      <c r="P98" s="60" t="n">
        <f aca="false">4ДобрВежл!H42</f>
        <v>39.6190476190476</v>
      </c>
      <c r="Q98" s="60" t="n">
        <f aca="false">4ДобрВежл!L42</f>
        <v>40</v>
      </c>
      <c r="R98" s="59" t="n">
        <f aca="false">4ДобрВежл!P42</f>
        <v>18.62</v>
      </c>
      <c r="S98" s="59" t="n">
        <f aca="false">SUM(P98:R98)</f>
        <v>98.2390476190476</v>
      </c>
      <c r="T98" s="60" t="n">
        <f aca="false">5УдовлУсл!H42</f>
        <v>29.7142857142857</v>
      </c>
      <c r="U98" s="60" t="n">
        <f aca="false">5УдовлУсл!L42</f>
        <v>17.7142857142857</v>
      </c>
      <c r="V98" s="60" t="n">
        <f aca="false">5УдовлУсл!P42</f>
        <v>47.6190476190476</v>
      </c>
      <c r="W98" s="60" t="n">
        <f aca="false">SUM(T98:V98)</f>
        <v>95.047619047619</v>
      </c>
    </row>
    <row r="99" customFormat="false" ht="15" hidden="false" customHeight="false" outlineLevel="0" collapsed="false">
      <c r="A99" s="12" t="n">
        <v>71</v>
      </c>
      <c r="B99" s="12" t="s">
        <v>80</v>
      </c>
      <c r="C99" s="12" t="s">
        <v>81</v>
      </c>
      <c r="D99" s="59" t="n">
        <f aca="false">AVERAGE(H99,K99,O99,S99,W99)</f>
        <v>78.0123076923077</v>
      </c>
      <c r="E99" s="59" t="n">
        <f aca="false">1ОиДинфоб!G47</f>
        <v>21.6</v>
      </c>
      <c r="F99" s="60" t="n">
        <f aca="false">1ОиДинфоб!J47</f>
        <v>30</v>
      </c>
      <c r="G99" s="60" t="n">
        <f aca="false">1ОиДинфоб!P47</f>
        <v>40</v>
      </c>
      <c r="H99" s="59" t="n">
        <f aca="false">E99+F99+G99</f>
        <v>91.6</v>
      </c>
      <c r="I99" s="60" t="n">
        <f aca="false">2КомУслОц!F48</f>
        <v>50</v>
      </c>
      <c r="J99" s="60" t="n">
        <f aca="false">2КомУслОц!J48</f>
        <v>48.4615384615385</v>
      </c>
      <c r="K99" s="60" t="n">
        <f aca="false">I99+J99</f>
        <v>98.4615384615385</v>
      </c>
      <c r="L99" s="12" t="n">
        <f aca="false">3УслДостИнвОц!F47</f>
        <v>6</v>
      </c>
      <c r="M99" s="12" t="n">
        <f aca="false">3УслДостИнвОц!I47</f>
        <v>0</v>
      </c>
      <c r="N99" s="60" t="n">
        <f aca="false">3УслДостИнвОц!M47</f>
        <v>0</v>
      </c>
      <c r="O99" s="60" t="n">
        <f aca="false">L99+M99+N99</f>
        <v>6</v>
      </c>
      <c r="P99" s="59" t="n">
        <f aca="false">4ДобрВежл!H47</f>
        <v>38.8</v>
      </c>
      <c r="Q99" s="59" t="n">
        <f aca="false">4ДобрВежл!L47</f>
        <v>38.8</v>
      </c>
      <c r="R99" s="59" t="n">
        <f aca="false">4ДобрВежл!P47</f>
        <v>19.4</v>
      </c>
      <c r="S99" s="59" t="n">
        <f aca="false">SUM(P99:R99)</f>
        <v>97</v>
      </c>
      <c r="T99" s="59" t="n">
        <f aca="false">5УдовлУсл!H47</f>
        <v>29.1</v>
      </c>
      <c r="U99" s="59" t="n">
        <f aca="false">5УдовлУсл!L47</f>
        <v>19.4</v>
      </c>
      <c r="V99" s="59" t="n">
        <f aca="false">5УдовлУсл!P47</f>
        <v>48.5</v>
      </c>
      <c r="W99" s="59" t="n">
        <f aca="false">SUM(T99:V99)</f>
        <v>97</v>
      </c>
    </row>
    <row r="103" s="27" customFormat="true" ht="57" hidden="false" customHeight="false" outlineLevel="0" collapsed="false">
      <c r="A103" s="1" t="s">
        <v>298</v>
      </c>
      <c r="B103" s="1" t="s">
        <v>1</v>
      </c>
      <c r="C103" s="1" t="s">
        <v>2</v>
      </c>
      <c r="D103" s="65" t="s">
        <v>299</v>
      </c>
      <c r="E103" s="66" t="s">
        <v>308</v>
      </c>
      <c r="F103" s="67" t="s">
        <v>311</v>
      </c>
      <c r="G103" s="67" t="s">
        <v>315</v>
      </c>
      <c r="H103" s="67" t="s">
        <v>319</v>
      </c>
      <c r="I103" s="67" t="s">
        <v>323</v>
      </c>
    </row>
    <row r="104" s="27" customFormat="true" ht="15" hidden="false" customHeight="false" outlineLevel="0" collapsed="false">
      <c r="A104" s="6" t="n">
        <v>1</v>
      </c>
      <c r="B104" s="12" t="s">
        <v>25</v>
      </c>
      <c r="C104" s="12" t="s">
        <v>29</v>
      </c>
      <c r="D104" s="10" t="n">
        <v>98.79</v>
      </c>
      <c r="E104" s="10" t="n">
        <v>100</v>
      </c>
      <c r="F104" s="10" t="n">
        <v>99.95</v>
      </c>
      <c r="G104" s="10" t="n">
        <v>94</v>
      </c>
      <c r="H104" s="10" t="n">
        <v>100</v>
      </c>
      <c r="I104" s="10" t="n">
        <v>100</v>
      </c>
    </row>
    <row r="105" s="27" customFormat="true" ht="15" hidden="false" customHeight="false" outlineLevel="0" collapsed="false">
      <c r="A105" s="6" t="n">
        <v>2</v>
      </c>
      <c r="B105" s="12" t="s">
        <v>25</v>
      </c>
      <c r="C105" s="12" t="s">
        <v>43</v>
      </c>
      <c r="D105" s="10" t="n">
        <v>98.612</v>
      </c>
      <c r="E105" s="10" t="n">
        <v>99.1</v>
      </c>
      <c r="F105" s="10" t="n">
        <v>100</v>
      </c>
      <c r="G105" s="10" t="n">
        <v>94</v>
      </c>
      <c r="H105" s="10" t="n">
        <v>99.96</v>
      </c>
      <c r="I105" s="10" t="n">
        <v>100</v>
      </c>
    </row>
    <row r="106" s="27" customFormat="true" ht="15" hidden="false" customHeight="false" outlineLevel="0" collapsed="false">
      <c r="A106" s="68" t="n">
        <v>3</v>
      </c>
      <c r="B106" s="12" t="s">
        <v>25</v>
      </c>
      <c r="C106" s="12" t="s">
        <v>27</v>
      </c>
      <c r="D106" s="10" t="n">
        <v>98.5172260937761</v>
      </c>
      <c r="E106" s="10" t="n">
        <v>99.7183673469388</v>
      </c>
      <c r="F106" s="10" t="n">
        <v>99.85</v>
      </c>
      <c r="G106" s="10" t="n">
        <v>93.4</v>
      </c>
      <c r="H106" s="10" t="n">
        <v>99.6477631219415</v>
      </c>
      <c r="I106" s="10" t="n">
        <v>99.97</v>
      </c>
    </row>
    <row r="107" s="27" customFormat="true" ht="15" hidden="false" customHeight="false" outlineLevel="0" collapsed="false">
      <c r="A107" s="68"/>
      <c r="B107" s="12" t="s">
        <v>137</v>
      </c>
      <c r="C107" s="12" t="s">
        <v>138</v>
      </c>
      <c r="D107" s="10" t="n">
        <v>98.466</v>
      </c>
      <c r="E107" s="10" t="n">
        <v>100</v>
      </c>
      <c r="F107" s="10" t="n">
        <v>99.5</v>
      </c>
      <c r="G107" s="10" t="n">
        <v>93.4</v>
      </c>
      <c r="H107" s="10" t="n">
        <v>100</v>
      </c>
      <c r="I107" s="10" t="n">
        <v>99.43</v>
      </c>
    </row>
    <row r="108" s="27" customFormat="true" ht="15" hidden="false" customHeight="false" outlineLevel="0" collapsed="false">
      <c r="A108" s="68" t="n">
        <v>4</v>
      </c>
      <c r="B108" s="12" t="s">
        <v>23</v>
      </c>
      <c r="C108" s="12" t="s">
        <v>24</v>
      </c>
      <c r="D108" s="10" t="n">
        <v>98.3359183673469</v>
      </c>
      <c r="E108" s="10" t="n">
        <v>99.1</v>
      </c>
      <c r="F108" s="10" t="n">
        <v>98.9795918367347</v>
      </c>
      <c r="G108" s="10" t="n">
        <v>94</v>
      </c>
      <c r="H108" s="10" t="n">
        <v>99.78</v>
      </c>
      <c r="I108" s="10" t="n">
        <v>99.82</v>
      </c>
    </row>
    <row r="109" s="27" customFormat="true" ht="15" hidden="false" customHeight="false" outlineLevel="0" collapsed="false">
      <c r="A109" s="68"/>
      <c r="B109" s="12" t="s">
        <v>170</v>
      </c>
      <c r="C109" s="12" t="s">
        <v>172</v>
      </c>
      <c r="D109" s="10" t="n">
        <v>98.3367878787879</v>
      </c>
      <c r="E109" s="10" t="n">
        <v>96.3</v>
      </c>
      <c r="F109" s="10" t="n">
        <v>99.5</v>
      </c>
      <c r="G109" s="10" t="n">
        <v>100</v>
      </c>
      <c r="H109" s="10" t="n">
        <v>99.3939393939394</v>
      </c>
      <c r="I109" s="10" t="n">
        <v>96.49</v>
      </c>
    </row>
    <row r="110" s="27" customFormat="true" ht="15" hidden="false" customHeight="false" outlineLevel="0" collapsed="false">
      <c r="A110" s="68" t="n">
        <v>5</v>
      </c>
      <c r="B110" s="12" t="s">
        <v>25</v>
      </c>
      <c r="C110" s="12" t="s">
        <v>28</v>
      </c>
      <c r="D110" s="10" t="n">
        <v>98.1831644147264</v>
      </c>
      <c r="E110" s="10" t="n">
        <v>98.3</v>
      </c>
      <c r="F110" s="10" t="n">
        <v>99.5</v>
      </c>
      <c r="G110" s="10" t="n">
        <v>94</v>
      </c>
      <c r="H110" s="10" t="n">
        <v>99.3532246710348</v>
      </c>
      <c r="I110" s="10" t="n">
        <v>99.7625974025974</v>
      </c>
    </row>
    <row r="111" s="27" customFormat="true" ht="15" hidden="false" customHeight="false" outlineLevel="0" collapsed="false">
      <c r="A111" s="68"/>
      <c r="B111" s="12" t="s">
        <v>125</v>
      </c>
      <c r="C111" s="12" t="s">
        <v>127</v>
      </c>
      <c r="D111" s="10" t="n">
        <v>98.1523703703704</v>
      </c>
      <c r="E111" s="10" t="n">
        <v>99.6518518518518</v>
      </c>
      <c r="F111" s="10" t="n">
        <v>98</v>
      </c>
      <c r="G111" s="10" t="n">
        <v>94</v>
      </c>
      <c r="H111" s="10" t="n">
        <v>99.78</v>
      </c>
      <c r="I111" s="10" t="n">
        <v>99.33</v>
      </c>
    </row>
    <row r="112" s="27" customFormat="true" ht="15" hidden="false" customHeight="false" outlineLevel="0" collapsed="false">
      <c r="A112" s="6" t="n">
        <v>6</v>
      </c>
      <c r="B112" s="12" t="s">
        <v>92</v>
      </c>
      <c r="C112" s="12" t="s">
        <v>93</v>
      </c>
      <c r="D112" s="10" t="n">
        <v>98.1449438366631</v>
      </c>
      <c r="E112" s="10" t="n">
        <v>94.4707764170199</v>
      </c>
      <c r="F112" s="10" t="n">
        <v>99.0347490347491</v>
      </c>
      <c r="G112" s="10" t="n">
        <v>98.2352941176471</v>
      </c>
      <c r="H112" s="10" t="n">
        <v>99.6138996138996</v>
      </c>
      <c r="I112" s="10" t="n">
        <v>99.37</v>
      </c>
    </row>
    <row r="113" s="27" customFormat="true" ht="15" hidden="false" customHeight="false" outlineLevel="0" collapsed="false">
      <c r="A113" s="6" t="n">
        <v>7</v>
      </c>
      <c r="B113" s="12" t="s">
        <v>21</v>
      </c>
      <c r="C113" s="12" t="s">
        <v>22</v>
      </c>
      <c r="D113" s="10" t="n">
        <v>97.6033836525337</v>
      </c>
      <c r="E113" s="10" t="n">
        <v>97.5776874934379</v>
      </c>
      <c r="F113" s="10" t="n">
        <v>99.5192307692308</v>
      </c>
      <c r="G113" s="10" t="n">
        <v>93.1</v>
      </c>
      <c r="H113" s="10" t="n">
        <v>98.8</v>
      </c>
      <c r="I113" s="10" t="n">
        <v>99.02</v>
      </c>
    </row>
    <row r="114" s="27" customFormat="true" ht="15" hidden="false" customHeight="false" outlineLevel="0" collapsed="false">
      <c r="A114" s="68" t="n">
        <v>8</v>
      </c>
      <c r="B114" s="12" t="s">
        <v>68</v>
      </c>
      <c r="C114" s="12" t="s">
        <v>69</v>
      </c>
      <c r="D114" s="10" t="n">
        <v>96.9038524480215</v>
      </c>
      <c r="E114" s="10" t="n">
        <v>93.5992622401073</v>
      </c>
      <c r="F114" s="10" t="n">
        <v>98.5</v>
      </c>
      <c r="G114" s="10" t="n">
        <v>94</v>
      </c>
      <c r="H114" s="10" t="n">
        <v>98.8</v>
      </c>
      <c r="I114" s="10" t="n">
        <v>99.62</v>
      </c>
    </row>
    <row r="115" s="27" customFormat="true" ht="15" hidden="false" customHeight="false" outlineLevel="0" collapsed="false">
      <c r="A115" s="68"/>
      <c r="B115" s="12" t="s">
        <v>74</v>
      </c>
      <c r="C115" s="12" t="s">
        <v>75</v>
      </c>
      <c r="D115" s="10" t="n">
        <v>96.912</v>
      </c>
      <c r="E115" s="10" t="n">
        <v>93.1</v>
      </c>
      <c r="F115" s="10" t="n">
        <v>99.5</v>
      </c>
      <c r="G115" s="10" t="n">
        <v>94</v>
      </c>
      <c r="H115" s="10" t="n">
        <v>99.18</v>
      </c>
      <c r="I115" s="10" t="n">
        <v>98.78</v>
      </c>
    </row>
    <row r="116" s="27" customFormat="true" ht="15" hidden="false" customHeight="false" outlineLevel="0" collapsed="false">
      <c r="A116" s="6" t="n">
        <v>9</v>
      </c>
      <c r="B116" s="12" t="s">
        <v>72</v>
      </c>
      <c r="C116" s="12" t="s">
        <v>73</v>
      </c>
      <c r="D116" s="10" t="n">
        <v>96.709573416626</v>
      </c>
      <c r="E116" s="10" t="n">
        <v>94.4778670831302</v>
      </c>
      <c r="F116" s="10" t="n">
        <v>99</v>
      </c>
      <c r="G116" s="10" t="n">
        <v>92</v>
      </c>
      <c r="H116" s="10" t="n">
        <v>99.04</v>
      </c>
      <c r="I116" s="10" t="n">
        <v>99.03</v>
      </c>
    </row>
    <row r="117" customFormat="false" ht="15" hidden="false" customHeight="false" outlineLevel="0" collapsed="false">
      <c r="A117" s="6" t="n">
        <v>10</v>
      </c>
      <c r="B117" s="12" t="s">
        <v>78</v>
      </c>
      <c r="C117" s="12" t="s">
        <v>79</v>
      </c>
      <c r="D117" s="10" t="n">
        <v>95.5726496779259</v>
      </c>
      <c r="E117" s="10" t="n">
        <v>98.1661590524535</v>
      </c>
      <c r="F117" s="10" t="n">
        <v>99.95</v>
      </c>
      <c r="G117" s="10" t="n">
        <v>80</v>
      </c>
      <c r="H117" s="10" t="n">
        <v>99.882363112392</v>
      </c>
      <c r="I117" s="10" t="n">
        <v>99.8647262247838</v>
      </c>
      <c r="O117" s="27"/>
    </row>
    <row r="118" customFormat="false" ht="15" hidden="false" customHeight="false" outlineLevel="0" collapsed="false">
      <c r="A118" s="6" t="n">
        <v>11</v>
      </c>
      <c r="B118" s="12" t="s">
        <v>50</v>
      </c>
      <c r="C118" s="12" t="s">
        <v>52</v>
      </c>
      <c r="D118" s="10" t="n">
        <v>94.9105161245386</v>
      </c>
      <c r="E118" s="10" t="n">
        <v>97.5338775510204</v>
      </c>
      <c r="F118" s="10" t="n">
        <v>100</v>
      </c>
      <c r="G118" s="10" t="n">
        <v>77.6</v>
      </c>
      <c r="H118" s="10" t="n">
        <v>99.6587030716724</v>
      </c>
      <c r="I118" s="10" t="n">
        <v>99.76</v>
      </c>
      <c r="O118" s="27"/>
      <c r="P118" s="50"/>
    </row>
    <row r="119" customFormat="false" ht="15" hidden="false" customHeight="false" outlineLevel="0" collapsed="false">
      <c r="A119" s="6" t="n">
        <v>12</v>
      </c>
      <c r="B119" s="12" t="s">
        <v>96</v>
      </c>
      <c r="C119" s="12" t="s">
        <v>97</v>
      </c>
      <c r="D119" s="10" t="n">
        <v>94.6471637630662</v>
      </c>
      <c r="E119" s="10" t="n">
        <v>90</v>
      </c>
      <c r="F119" s="10" t="n">
        <v>98.9547038327526</v>
      </c>
      <c r="G119" s="10" t="n">
        <v>86</v>
      </c>
      <c r="H119" s="10" t="n">
        <v>98.815331010453</v>
      </c>
      <c r="I119" s="10" t="n">
        <v>99.4657839721254</v>
      </c>
      <c r="O119" s="27"/>
      <c r="P119" s="50"/>
    </row>
    <row r="120" customFormat="false" ht="15" hidden="false" customHeight="false" outlineLevel="0" collapsed="false">
      <c r="A120" s="6" t="n">
        <v>13</v>
      </c>
      <c r="B120" s="12" t="s">
        <v>150</v>
      </c>
      <c r="C120" s="12" t="s">
        <v>152</v>
      </c>
      <c r="D120" s="10" t="n">
        <v>94.5239574468085</v>
      </c>
      <c r="E120" s="10" t="n">
        <v>85.9297872340425</v>
      </c>
      <c r="F120" s="10" t="n">
        <v>100</v>
      </c>
      <c r="G120" s="10" t="n">
        <v>88</v>
      </c>
      <c r="H120" s="10" t="n">
        <v>99.04</v>
      </c>
      <c r="I120" s="10" t="n">
        <v>99.65</v>
      </c>
      <c r="O120" s="27"/>
      <c r="P120" s="50"/>
    </row>
    <row r="121" customFormat="false" ht="15" hidden="false" customHeight="false" outlineLevel="0" collapsed="false">
      <c r="A121" s="6" t="n">
        <v>14</v>
      </c>
      <c r="B121" s="12" t="s">
        <v>25</v>
      </c>
      <c r="C121" s="12" t="s">
        <v>44</v>
      </c>
      <c r="D121" s="10" t="n">
        <v>94.3527390480079</v>
      </c>
      <c r="E121" s="10" t="n">
        <v>94.9478302611367</v>
      </c>
      <c r="F121" s="10" t="n">
        <v>99.5</v>
      </c>
      <c r="G121" s="10" t="n">
        <v>78</v>
      </c>
      <c r="H121" s="10" t="n">
        <v>99.78</v>
      </c>
      <c r="I121" s="10" t="n">
        <v>99.535864978903</v>
      </c>
      <c r="O121" s="27"/>
      <c r="P121" s="50"/>
    </row>
    <row r="122" customFormat="false" ht="15" hidden="false" customHeight="false" outlineLevel="0" collapsed="false">
      <c r="A122" s="6" t="n">
        <v>15</v>
      </c>
      <c r="B122" s="12" t="s">
        <v>167</v>
      </c>
      <c r="C122" s="12" t="s">
        <v>169</v>
      </c>
      <c r="D122" s="10" t="n">
        <v>94.1408265664768</v>
      </c>
      <c r="E122" s="10" t="n">
        <v>93.6216216216216</v>
      </c>
      <c r="F122" s="10" t="n">
        <v>100</v>
      </c>
      <c r="G122" s="10" t="n">
        <v>78</v>
      </c>
      <c r="H122" s="10" t="n">
        <v>99.4412556053812</v>
      </c>
      <c r="I122" s="10" t="n">
        <v>99.6412556053812</v>
      </c>
      <c r="O122" s="27"/>
      <c r="P122" s="50"/>
    </row>
    <row r="123" customFormat="false" ht="15" hidden="false" customHeight="false" outlineLevel="0" collapsed="false">
      <c r="A123" s="6" t="n">
        <v>16</v>
      </c>
      <c r="B123" s="12" t="s">
        <v>90</v>
      </c>
      <c r="C123" s="12" t="s">
        <v>91</v>
      </c>
      <c r="D123" s="10" t="n">
        <v>93.68</v>
      </c>
      <c r="E123" s="10" t="n">
        <v>96.4</v>
      </c>
      <c r="F123" s="10" t="n">
        <v>100</v>
      </c>
      <c r="G123" s="10" t="n">
        <v>72</v>
      </c>
      <c r="H123" s="10" t="n">
        <v>100</v>
      </c>
      <c r="I123" s="10" t="n">
        <v>100</v>
      </c>
      <c r="O123" s="27"/>
      <c r="P123" s="50"/>
    </row>
    <row r="124" customFormat="false" ht="15" hidden="false" customHeight="false" outlineLevel="0" collapsed="false">
      <c r="A124" s="6" t="n">
        <v>17</v>
      </c>
      <c r="B124" s="12" t="s">
        <v>173</v>
      </c>
      <c r="C124" s="12" t="s">
        <v>174</v>
      </c>
      <c r="D124" s="10" t="n">
        <v>93.41537340787</v>
      </c>
      <c r="E124" s="10" t="n">
        <v>97.1915395284328</v>
      </c>
      <c r="F124" s="10" t="n">
        <v>98.5</v>
      </c>
      <c r="G124" s="10" t="n">
        <v>72</v>
      </c>
      <c r="H124" s="10" t="n">
        <v>99.56</v>
      </c>
      <c r="I124" s="10" t="n">
        <v>99.825327510917</v>
      </c>
      <c r="O124" s="27"/>
      <c r="P124" s="50"/>
    </row>
    <row r="125" customFormat="false" ht="15" hidden="false" customHeight="false" outlineLevel="0" collapsed="false">
      <c r="A125" s="6" t="n">
        <v>18</v>
      </c>
      <c r="B125" s="12" t="s">
        <v>98</v>
      </c>
      <c r="C125" s="12" t="s">
        <v>99</v>
      </c>
      <c r="D125" s="10" t="n">
        <v>93.0279569892473</v>
      </c>
      <c r="E125" s="10" t="n">
        <v>100</v>
      </c>
      <c r="F125" s="10" t="n">
        <v>100</v>
      </c>
      <c r="G125" s="10" t="n">
        <v>66</v>
      </c>
      <c r="H125" s="10" t="n">
        <v>99.5698924731183</v>
      </c>
      <c r="I125" s="10" t="n">
        <v>99.5698924731183</v>
      </c>
      <c r="O125" s="27"/>
      <c r="P125" s="50"/>
    </row>
    <row r="126" customFormat="false" ht="15" hidden="false" customHeight="false" outlineLevel="0" collapsed="false">
      <c r="A126" s="6" t="n">
        <v>19</v>
      </c>
      <c r="B126" s="12" t="s">
        <v>25</v>
      </c>
      <c r="C126" s="12" t="s">
        <v>37</v>
      </c>
      <c r="D126" s="10" t="n">
        <v>92.9308210995847</v>
      </c>
      <c r="E126" s="10" t="n">
        <v>98.9024725274725</v>
      </c>
      <c r="F126" s="10" t="n">
        <v>98.5</v>
      </c>
      <c r="G126" s="10" t="n">
        <v>69.6</v>
      </c>
      <c r="H126" s="10" t="n">
        <v>99.00466562986</v>
      </c>
      <c r="I126" s="10" t="n">
        <v>98.646967340591</v>
      </c>
      <c r="O126" s="27"/>
      <c r="P126" s="50"/>
    </row>
    <row r="127" customFormat="false" ht="15" hidden="false" customHeight="false" outlineLevel="0" collapsed="false">
      <c r="A127" s="68" t="n">
        <v>20</v>
      </c>
      <c r="B127" s="12" t="s">
        <v>66</v>
      </c>
      <c r="C127" s="12" t="s">
        <v>67</v>
      </c>
      <c r="D127" s="10" t="n">
        <v>92.6899044078598</v>
      </c>
      <c r="E127" s="10" t="n">
        <v>94.8571428571429</v>
      </c>
      <c r="F127" s="10" t="n">
        <v>99.5</v>
      </c>
      <c r="G127" s="10" t="n">
        <v>72</v>
      </c>
      <c r="H127" s="10" t="n">
        <v>98.6</v>
      </c>
      <c r="I127" s="10" t="n">
        <v>98.4923791821561</v>
      </c>
      <c r="O127" s="27"/>
      <c r="P127" s="50"/>
    </row>
    <row r="128" customFormat="false" ht="15" hidden="false" customHeight="false" outlineLevel="0" collapsed="false">
      <c r="A128" s="68"/>
      <c r="B128" s="12" t="s">
        <v>145</v>
      </c>
      <c r="C128" s="12" t="s">
        <v>146</v>
      </c>
      <c r="D128" s="10" t="n">
        <v>92.6526666666667</v>
      </c>
      <c r="E128" s="10" t="n">
        <v>91.5833333333333</v>
      </c>
      <c r="F128" s="10" t="n">
        <v>100</v>
      </c>
      <c r="G128" s="10" t="n">
        <v>72</v>
      </c>
      <c r="H128" s="10" t="n">
        <v>99.68</v>
      </c>
      <c r="I128" s="10" t="n">
        <v>100</v>
      </c>
      <c r="O128" s="27"/>
      <c r="P128" s="50"/>
    </row>
    <row r="129" customFormat="false" ht="15" hidden="false" customHeight="false" outlineLevel="0" collapsed="false">
      <c r="A129" s="6" t="n">
        <v>21</v>
      </c>
      <c r="B129" s="12" t="s">
        <v>58</v>
      </c>
      <c r="C129" s="12" t="s">
        <v>59</v>
      </c>
      <c r="D129" s="10" t="n">
        <v>92.5791100924245</v>
      </c>
      <c r="E129" s="10" t="n">
        <v>91.5429014554999</v>
      </c>
      <c r="F129" s="10" t="n">
        <v>99.95</v>
      </c>
      <c r="G129" s="10" t="n">
        <v>72</v>
      </c>
      <c r="H129" s="10" t="n">
        <v>99.6026490066225</v>
      </c>
      <c r="I129" s="10" t="n">
        <v>99.8</v>
      </c>
      <c r="O129" s="27"/>
      <c r="P129" s="50"/>
    </row>
    <row r="130" customFormat="false" ht="15" hidden="false" customHeight="false" outlineLevel="0" collapsed="false">
      <c r="A130" s="6" t="n">
        <v>22</v>
      </c>
      <c r="B130" s="12" t="s">
        <v>25</v>
      </c>
      <c r="C130" s="12" t="s">
        <v>42</v>
      </c>
      <c r="D130" s="10" t="n">
        <v>92.5334672887056</v>
      </c>
      <c r="E130" s="10" t="n">
        <v>88</v>
      </c>
      <c r="F130" s="10" t="n">
        <v>99.5063469675599</v>
      </c>
      <c r="G130" s="10" t="n">
        <v>77.4230769230769</v>
      </c>
      <c r="H130" s="10" t="n">
        <v>98.9979125528914</v>
      </c>
      <c r="I130" s="10" t="n">
        <v>98.74</v>
      </c>
      <c r="O130" s="27"/>
      <c r="P130" s="50"/>
    </row>
    <row r="131" customFormat="false" ht="15" hidden="false" customHeight="false" outlineLevel="0" collapsed="false">
      <c r="A131" s="6" t="n">
        <v>23</v>
      </c>
      <c r="B131" s="12" t="s">
        <v>108</v>
      </c>
      <c r="C131" s="12" t="s">
        <v>109</v>
      </c>
      <c r="D131" s="10" t="n">
        <v>91.9999615931721</v>
      </c>
      <c r="E131" s="10" t="n">
        <v>94.825</v>
      </c>
      <c r="F131" s="10" t="n">
        <v>99.95</v>
      </c>
      <c r="G131" s="10" t="n">
        <v>66</v>
      </c>
      <c r="H131" s="10" t="n">
        <v>99.4239544807966</v>
      </c>
      <c r="I131" s="10" t="n">
        <v>99.800853485064</v>
      </c>
      <c r="O131" s="27"/>
      <c r="P131" s="50"/>
    </row>
    <row r="132" customFormat="false" ht="15" hidden="false" customHeight="false" outlineLevel="0" collapsed="false">
      <c r="A132" s="6" t="n">
        <v>24</v>
      </c>
      <c r="B132" s="12" t="s">
        <v>143</v>
      </c>
      <c r="C132" s="12" t="s">
        <v>144</v>
      </c>
      <c r="D132" s="10" t="n">
        <v>91.9102871046229</v>
      </c>
      <c r="E132" s="10" t="n">
        <v>83.9333333333333</v>
      </c>
      <c r="F132" s="10" t="n">
        <v>95</v>
      </c>
      <c r="G132" s="10" t="n">
        <v>85.93</v>
      </c>
      <c r="H132" s="10" t="n">
        <v>97.6480291970803</v>
      </c>
      <c r="I132" s="10" t="n">
        <v>97.0400729927007</v>
      </c>
      <c r="O132" s="27"/>
      <c r="P132" s="50"/>
    </row>
    <row r="133" customFormat="false" ht="15" hidden="false" customHeight="false" outlineLevel="0" collapsed="false">
      <c r="A133" s="6" t="n">
        <v>25</v>
      </c>
      <c r="B133" s="12" t="s">
        <v>25</v>
      </c>
      <c r="C133" s="12" t="s">
        <v>49</v>
      </c>
      <c r="D133" s="10" t="n">
        <v>91.7335993318248</v>
      </c>
      <c r="E133" s="10" t="n">
        <v>98.797996659124</v>
      </c>
      <c r="F133" s="10" t="n">
        <v>99.95</v>
      </c>
      <c r="G133" s="10" t="n">
        <v>60</v>
      </c>
      <c r="H133" s="10" t="n">
        <v>99.96</v>
      </c>
      <c r="I133" s="10" t="n">
        <v>99.96</v>
      </c>
      <c r="O133" s="27"/>
      <c r="P133" s="50"/>
    </row>
    <row r="134" customFormat="false" ht="15" hidden="false" customHeight="false" outlineLevel="0" collapsed="false">
      <c r="A134" s="6" t="n">
        <v>26</v>
      </c>
      <c r="B134" s="12" t="s">
        <v>167</v>
      </c>
      <c r="C134" s="12" t="s">
        <v>168</v>
      </c>
      <c r="D134" s="10" t="n">
        <v>91.508</v>
      </c>
      <c r="E134" s="10" t="n">
        <v>87.7</v>
      </c>
      <c r="F134" s="10" t="n">
        <v>100</v>
      </c>
      <c r="G134" s="10" t="n">
        <v>70</v>
      </c>
      <c r="H134" s="10" t="n">
        <v>99.84</v>
      </c>
      <c r="I134" s="10" t="n">
        <v>100</v>
      </c>
      <c r="O134" s="27"/>
      <c r="P134" s="50"/>
    </row>
    <row r="135" customFormat="false" ht="15" hidden="false" customHeight="false" outlineLevel="0" collapsed="false">
      <c r="A135" s="68" t="n">
        <v>27</v>
      </c>
      <c r="B135" s="12" t="s">
        <v>100</v>
      </c>
      <c r="C135" s="12" t="s">
        <v>101</v>
      </c>
      <c r="D135" s="10" t="n">
        <v>91.318</v>
      </c>
      <c r="E135" s="10" t="n">
        <v>97.9</v>
      </c>
      <c r="F135" s="10" t="n">
        <v>99.5</v>
      </c>
      <c r="G135" s="10" t="n">
        <v>60</v>
      </c>
      <c r="H135" s="10" t="n">
        <v>100</v>
      </c>
      <c r="I135" s="10" t="n">
        <v>99.19</v>
      </c>
      <c r="O135" s="27"/>
      <c r="P135" s="50"/>
    </row>
    <row r="136" customFormat="false" ht="15" hidden="false" customHeight="false" outlineLevel="0" collapsed="false">
      <c r="A136" s="68"/>
      <c r="B136" s="12" t="s">
        <v>106</v>
      </c>
      <c r="C136" s="12" t="s">
        <v>107</v>
      </c>
      <c r="D136" s="10" t="n">
        <v>91.3339047619048</v>
      </c>
      <c r="E136" s="10" t="n">
        <v>92.7095238095238</v>
      </c>
      <c r="F136" s="10" t="n">
        <v>99</v>
      </c>
      <c r="G136" s="10" t="n">
        <v>66</v>
      </c>
      <c r="H136" s="10" t="n">
        <v>99.52</v>
      </c>
      <c r="I136" s="10" t="n">
        <v>99.44</v>
      </c>
      <c r="O136" s="27"/>
      <c r="P136" s="50"/>
    </row>
    <row r="137" customFormat="false" ht="15" hidden="false" customHeight="false" outlineLevel="0" collapsed="false">
      <c r="A137" s="68"/>
      <c r="B137" s="12" t="s">
        <v>119</v>
      </c>
      <c r="C137" s="12" t="s">
        <v>120</v>
      </c>
      <c r="D137" s="10" t="n">
        <v>91.2543467767717</v>
      </c>
      <c r="E137" s="10" t="n">
        <v>94.8194383693465</v>
      </c>
      <c r="F137" s="10" t="n">
        <v>99.4722955145119</v>
      </c>
      <c r="G137" s="10" t="n">
        <v>63.9</v>
      </c>
      <c r="H137" s="10" t="n">
        <v>98.96</v>
      </c>
      <c r="I137" s="10" t="n">
        <v>99.12</v>
      </c>
      <c r="O137" s="27"/>
      <c r="P137" s="50"/>
    </row>
    <row r="138" customFormat="false" ht="15" hidden="false" customHeight="false" outlineLevel="0" collapsed="false">
      <c r="A138" s="68"/>
      <c r="B138" s="12" t="s">
        <v>133</v>
      </c>
      <c r="C138" s="12" t="s">
        <v>134</v>
      </c>
      <c r="D138" s="10" t="n">
        <v>91.2900248447205</v>
      </c>
      <c r="E138" s="10" t="n">
        <v>96.6</v>
      </c>
      <c r="F138" s="10" t="n">
        <v>98.5248447204969</v>
      </c>
      <c r="G138" s="10" t="n">
        <v>64.4</v>
      </c>
      <c r="H138" s="10" t="n">
        <v>98.3540372670807</v>
      </c>
      <c r="I138" s="10" t="n">
        <v>98.5712422360249</v>
      </c>
      <c r="O138" s="27"/>
      <c r="P138" s="50"/>
    </row>
    <row r="139" customFormat="false" ht="15" hidden="false" customHeight="false" outlineLevel="0" collapsed="false">
      <c r="A139" s="6" t="n">
        <v>28</v>
      </c>
      <c r="B139" s="12" t="s">
        <v>123</v>
      </c>
      <c r="C139" s="12" t="s">
        <v>124</v>
      </c>
      <c r="D139" s="10" t="n">
        <v>91.102</v>
      </c>
      <c r="E139" s="10" t="n">
        <v>97</v>
      </c>
      <c r="F139" s="10" t="n">
        <v>99</v>
      </c>
      <c r="G139" s="10" t="n">
        <v>60</v>
      </c>
      <c r="H139" s="10" t="n">
        <v>99.56</v>
      </c>
      <c r="I139" s="10" t="n">
        <v>99.95</v>
      </c>
      <c r="O139" s="27"/>
      <c r="P139" s="50"/>
    </row>
    <row r="140" customFormat="false" ht="15" hidden="false" customHeight="false" outlineLevel="0" collapsed="false">
      <c r="A140" s="6" t="n">
        <v>29</v>
      </c>
      <c r="B140" s="12" t="s">
        <v>170</v>
      </c>
      <c r="C140" s="12" t="s">
        <v>171</v>
      </c>
      <c r="D140" s="10" t="n">
        <v>90.8545778336476</v>
      </c>
      <c r="E140" s="10" t="n">
        <v>94.9279279279279</v>
      </c>
      <c r="F140" s="10" t="n">
        <v>99.5</v>
      </c>
      <c r="G140" s="10" t="n">
        <v>60</v>
      </c>
      <c r="H140" s="10" t="n">
        <v>99.8449612403101</v>
      </c>
      <c r="I140" s="10" t="n">
        <v>100</v>
      </c>
      <c r="O140" s="27"/>
      <c r="P140" s="50"/>
    </row>
    <row r="141" customFormat="false" ht="15" hidden="false" customHeight="false" outlineLevel="0" collapsed="false">
      <c r="A141" s="6" t="n">
        <v>30</v>
      </c>
      <c r="B141" s="12" t="s">
        <v>117</v>
      </c>
      <c r="C141" s="12" t="s">
        <v>118</v>
      </c>
      <c r="D141" s="10" t="n">
        <v>90.8472727272727</v>
      </c>
      <c r="E141" s="10" t="n">
        <v>95.1363636363636</v>
      </c>
      <c r="F141" s="10" t="n">
        <v>99.5</v>
      </c>
      <c r="G141" s="10" t="n">
        <v>60</v>
      </c>
      <c r="H141" s="10" t="n">
        <v>99.76</v>
      </c>
      <c r="I141" s="10" t="n">
        <v>99.84</v>
      </c>
      <c r="O141" s="27"/>
      <c r="P141" s="50"/>
    </row>
    <row r="142" customFormat="false" ht="15" hidden="false" customHeight="false" outlineLevel="0" collapsed="false">
      <c r="A142" s="6" t="n">
        <v>31</v>
      </c>
      <c r="B142" s="12" t="s">
        <v>121</v>
      </c>
      <c r="C142" s="12" t="s">
        <v>122</v>
      </c>
      <c r="D142" s="10" t="n">
        <v>90.72</v>
      </c>
      <c r="E142" s="10" t="n">
        <v>96.1</v>
      </c>
      <c r="F142" s="10" t="n">
        <v>99.5</v>
      </c>
      <c r="G142" s="10" t="n">
        <v>58</v>
      </c>
      <c r="H142" s="10" t="n">
        <v>100</v>
      </c>
      <c r="I142" s="10" t="n">
        <v>100</v>
      </c>
      <c r="O142" s="27"/>
      <c r="P142" s="50"/>
    </row>
    <row r="143" customFormat="false" ht="15" hidden="false" customHeight="false" outlineLevel="0" collapsed="false">
      <c r="A143" s="6" t="n">
        <v>32</v>
      </c>
      <c r="B143" s="12" t="s">
        <v>19</v>
      </c>
      <c r="C143" s="12" t="s">
        <v>20</v>
      </c>
      <c r="D143" s="10" t="n">
        <v>90.3959301586224</v>
      </c>
      <c r="E143" s="10" t="n">
        <v>94.4695242108336</v>
      </c>
      <c r="F143" s="10" t="n">
        <v>99.5</v>
      </c>
      <c r="G143" s="10" t="n">
        <v>60</v>
      </c>
      <c r="H143" s="10" t="n">
        <v>99.0301265822785</v>
      </c>
      <c r="I143" s="10" t="n">
        <v>98.98</v>
      </c>
      <c r="O143" s="27"/>
      <c r="P143" s="50"/>
    </row>
    <row r="144" customFormat="false" ht="15" hidden="false" customHeight="false" outlineLevel="0" collapsed="false">
      <c r="A144" s="6" t="n">
        <v>33</v>
      </c>
      <c r="B144" s="12" t="s">
        <v>145</v>
      </c>
      <c r="C144" s="12" t="s">
        <v>147</v>
      </c>
      <c r="D144" s="10" t="n">
        <v>90.3474554129617</v>
      </c>
      <c r="E144" s="10" t="n">
        <v>96.312731610263</v>
      </c>
      <c r="F144" s="10" t="n">
        <v>99.5</v>
      </c>
      <c r="G144" s="10" t="n">
        <v>57.2727272727273</v>
      </c>
      <c r="H144" s="10" t="n">
        <v>99.3518181818182</v>
      </c>
      <c r="I144" s="10" t="n">
        <v>99.3</v>
      </c>
      <c r="O144" s="27"/>
      <c r="P144" s="50"/>
    </row>
    <row r="145" customFormat="false" ht="15" hidden="false" customHeight="false" outlineLevel="0" collapsed="false">
      <c r="A145" s="6" t="n">
        <v>34</v>
      </c>
      <c r="B145" s="12" t="s">
        <v>25</v>
      </c>
      <c r="C145" s="12" t="s">
        <v>38</v>
      </c>
      <c r="D145" s="10" t="n">
        <v>90.0839393939394</v>
      </c>
      <c r="E145" s="10" t="n">
        <v>93.569696969697</v>
      </c>
      <c r="F145" s="10" t="n">
        <v>98.95</v>
      </c>
      <c r="G145" s="10" t="n">
        <v>60</v>
      </c>
      <c r="H145" s="10" t="n">
        <v>99.38</v>
      </c>
      <c r="I145" s="10" t="n">
        <v>98.52</v>
      </c>
      <c r="O145" s="27"/>
      <c r="P145" s="50"/>
    </row>
    <row r="146" customFormat="false" ht="15" hidden="false" customHeight="false" outlineLevel="0" collapsed="false">
      <c r="A146" s="68" t="n">
        <v>35</v>
      </c>
      <c r="B146" s="12" t="s">
        <v>25</v>
      </c>
      <c r="C146" s="12" t="s">
        <v>26</v>
      </c>
      <c r="D146" s="10" t="n">
        <v>89.9529452954048</v>
      </c>
      <c r="E146" s="10" t="n">
        <v>92.8</v>
      </c>
      <c r="F146" s="10" t="n">
        <v>99</v>
      </c>
      <c r="G146" s="10" t="n">
        <v>60</v>
      </c>
      <c r="H146" s="10" t="n">
        <v>98.84</v>
      </c>
      <c r="I146" s="10" t="n">
        <v>99.1247264770241</v>
      </c>
      <c r="O146" s="27"/>
      <c r="P146" s="50"/>
    </row>
    <row r="147" customFormat="false" ht="15" hidden="false" customHeight="false" outlineLevel="0" collapsed="false">
      <c r="A147" s="68"/>
      <c r="B147" s="12" t="s">
        <v>135</v>
      </c>
      <c r="C147" s="12" t="s">
        <v>136</v>
      </c>
      <c r="D147" s="10" t="n">
        <v>90.0482962962963</v>
      </c>
      <c r="E147" s="10" t="n">
        <v>96.4814814814815</v>
      </c>
      <c r="F147" s="10" t="n">
        <v>100</v>
      </c>
      <c r="G147" s="10" t="n">
        <v>54</v>
      </c>
      <c r="H147" s="10" t="n">
        <v>99.76</v>
      </c>
      <c r="I147" s="10" t="n">
        <v>100</v>
      </c>
      <c r="O147" s="27"/>
      <c r="P147" s="50"/>
    </row>
    <row r="148" customFormat="false" ht="15" hidden="false" customHeight="false" outlineLevel="0" collapsed="false">
      <c r="A148" s="68" t="n">
        <v>36</v>
      </c>
      <c r="B148" s="12" t="s">
        <v>53</v>
      </c>
      <c r="C148" s="12" t="s">
        <v>54</v>
      </c>
      <c r="D148" s="10" t="n">
        <v>89.9457762242509</v>
      </c>
      <c r="E148" s="10" t="n">
        <v>96.7427934384456</v>
      </c>
      <c r="F148" s="10" t="n">
        <v>99.5</v>
      </c>
      <c r="G148" s="10" t="n">
        <v>55.23</v>
      </c>
      <c r="H148" s="10" t="n">
        <v>99.006087682809</v>
      </c>
      <c r="I148" s="10" t="n">
        <v>99.25</v>
      </c>
      <c r="O148" s="27"/>
      <c r="P148" s="50"/>
    </row>
    <row r="149" customFormat="false" ht="15" hidden="false" customHeight="false" outlineLevel="0" collapsed="false">
      <c r="A149" s="68"/>
      <c r="B149" s="12" t="s">
        <v>103</v>
      </c>
      <c r="C149" s="12" t="s">
        <v>104</v>
      </c>
      <c r="D149" s="10" t="n">
        <v>89.8966666666667</v>
      </c>
      <c r="E149" s="10" t="n">
        <v>88.1833333333333</v>
      </c>
      <c r="F149" s="10" t="n">
        <v>97.5</v>
      </c>
      <c r="G149" s="10" t="n">
        <v>74</v>
      </c>
      <c r="H149" s="10" t="n">
        <v>95.8</v>
      </c>
      <c r="I149" s="10" t="n">
        <v>94</v>
      </c>
      <c r="O149" s="27"/>
      <c r="P149" s="50"/>
    </row>
    <row r="150" customFormat="false" ht="15" hidden="false" customHeight="false" outlineLevel="0" collapsed="false">
      <c r="A150" s="68" t="n">
        <v>37</v>
      </c>
      <c r="B150" s="12" t="s">
        <v>25</v>
      </c>
      <c r="C150" s="12" t="s">
        <v>39</v>
      </c>
      <c r="D150" s="10" t="n">
        <v>89.8275181665999</v>
      </c>
      <c r="E150" s="10" t="n">
        <v>96.3575908329993</v>
      </c>
      <c r="F150" s="10" t="n">
        <v>99.5</v>
      </c>
      <c r="G150" s="10" t="n">
        <v>54</v>
      </c>
      <c r="H150" s="10" t="n">
        <v>99.44</v>
      </c>
      <c r="I150" s="10" t="n">
        <v>99.84</v>
      </c>
      <c r="O150" s="27"/>
      <c r="P150" s="50"/>
    </row>
    <row r="151" customFormat="false" ht="15" hidden="false" customHeight="false" outlineLevel="0" collapsed="false">
      <c r="A151" s="68"/>
      <c r="B151" s="12" t="s">
        <v>56</v>
      </c>
      <c r="C151" s="12" t="s">
        <v>57</v>
      </c>
      <c r="D151" s="10" t="n">
        <v>89.814</v>
      </c>
      <c r="E151" s="10" t="n">
        <v>95.2</v>
      </c>
      <c r="F151" s="10" t="n">
        <v>98.5</v>
      </c>
      <c r="G151" s="10" t="n">
        <v>58</v>
      </c>
      <c r="H151" s="10" t="n">
        <v>99.24</v>
      </c>
      <c r="I151" s="10" t="n">
        <v>98.13</v>
      </c>
      <c r="O151" s="27"/>
      <c r="P151" s="50"/>
    </row>
    <row r="152" customFormat="false" ht="15" hidden="false" customHeight="false" outlineLevel="0" collapsed="false">
      <c r="A152" s="68" t="n">
        <v>38</v>
      </c>
      <c r="B152" s="12" t="s">
        <v>25</v>
      </c>
      <c r="C152" s="12" t="s">
        <v>46</v>
      </c>
      <c r="D152" s="10" t="n">
        <v>89.7487296148233</v>
      </c>
      <c r="E152" s="10" t="n">
        <v>92.3790849673203</v>
      </c>
      <c r="F152" s="10" t="n">
        <v>99.5145631067961</v>
      </c>
      <c r="G152" s="10" t="n">
        <v>60</v>
      </c>
      <c r="H152" s="10" t="n">
        <v>98.4</v>
      </c>
      <c r="I152" s="10" t="n">
        <v>98.45</v>
      </c>
      <c r="O152" s="27"/>
      <c r="P152" s="50"/>
    </row>
    <row r="153" customFormat="false" ht="15" hidden="false" customHeight="false" outlineLevel="0" collapsed="false">
      <c r="A153" s="68"/>
      <c r="B153" s="12" t="s">
        <v>53</v>
      </c>
      <c r="C153" s="12" t="s">
        <v>55</v>
      </c>
      <c r="D153" s="10" t="n">
        <v>89.6676986850883</v>
      </c>
      <c r="E153" s="10" t="n">
        <v>99.2549076449161</v>
      </c>
      <c r="F153" s="10" t="n">
        <v>99.45</v>
      </c>
      <c r="G153" s="10" t="n">
        <v>51.63</v>
      </c>
      <c r="H153" s="10" t="n">
        <v>99.0017928902627</v>
      </c>
      <c r="I153" s="10" t="n">
        <v>99.0017928902627</v>
      </c>
      <c r="O153" s="27"/>
      <c r="P153" s="50"/>
    </row>
    <row r="154" customFormat="false" ht="15" hidden="false" customHeight="false" outlineLevel="0" collapsed="false">
      <c r="A154" s="68" t="n">
        <v>39</v>
      </c>
      <c r="B154" s="12" t="s">
        <v>25</v>
      </c>
      <c r="C154" s="12" t="s">
        <v>34</v>
      </c>
      <c r="D154" s="10" t="n">
        <v>89.6367901625329</v>
      </c>
      <c r="E154" s="10" t="n">
        <v>98.730617479331</v>
      </c>
      <c r="F154" s="10" t="n">
        <v>99.5</v>
      </c>
      <c r="G154" s="10" t="n">
        <v>50.8</v>
      </c>
      <c r="H154" s="10" t="n">
        <v>99.3933333333333</v>
      </c>
      <c r="I154" s="10" t="n">
        <v>99.76</v>
      </c>
      <c r="O154" s="27"/>
      <c r="P154" s="50"/>
    </row>
    <row r="155" customFormat="false" ht="15" hidden="false" customHeight="false" outlineLevel="0" collapsed="false">
      <c r="A155" s="68"/>
      <c r="B155" s="12" t="s">
        <v>103</v>
      </c>
      <c r="C155" s="12" t="s">
        <v>105</v>
      </c>
      <c r="D155" s="10" t="n">
        <v>89.5652336448598</v>
      </c>
      <c r="E155" s="10" t="n">
        <v>91.8261682242991</v>
      </c>
      <c r="F155" s="10" t="n">
        <v>100</v>
      </c>
      <c r="G155" s="10" t="n">
        <v>56</v>
      </c>
      <c r="H155" s="10" t="n">
        <v>100</v>
      </c>
      <c r="I155" s="10" t="n">
        <v>100</v>
      </c>
      <c r="O155" s="27"/>
      <c r="P155" s="50"/>
    </row>
    <row r="156" customFormat="false" ht="15" hidden="false" customHeight="false" outlineLevel="0" collapsed="false">
      <c r="A156" s="6" t="n">
        <v>40</v>
      </c>
      <c r="B156" s="12" t="s">
        <v>88</v>
      </c>
      <c r="C156" s="12" t="s">
        <v>89</v>
      </c>
      <c r="D156" s="10" t="n">
        <v>89.5236363636364</v>
      </c>
      <c r="E156" s="10" t="n">
        <v>96.6181818181818</v>
      </c>
      <c r="F156" s="10" t="n">
        <v>99.5</v>
      </c>
      <c r="G156" s="10" t="n">
        <v>52</v>
      </c>
      <c r="H156" s="10" t="n">
        <v>100</v>
      </c>
      <c r="I156" s="10" t="n">
        <v>99.5</v>
      </c>
      <c r="O156" s="27"/>
      <c r="P156" s="50"/>
    </row>
    <row r="157" customFormat="false" ht="15" hidden="false" customHeight="false" outlineLevel="0" collapsed="false">
      <c r="A157" s="68" t="n">
        <v>41</v>
      </c>
      <c r="B157" s="12" t="s">
        <v>125</v>
      </c>
      <c r="C157" s="12" t="s">
        <v>126</v>
      </c>
      <c r="D157" s="10" t="n">
        <v>89.3945295055821</v>
      </c>
      <c r="E157" s="10" t="n">
        <v>86.1681020733652</v>
      </c>
      <c r="F157" s="10" t="n">
        <v>99.95</v>
      </c>
      <c r="G157" s="10" t="n">
        <v>61.4545454545455</v>
      </c>
      <c r="H157" s="10" t="n">
        <v>99.4</v>
      </c>
      <c r="I157" s="10" t="n">
        <v>100</v>
      </c>
      <c r="O157" s="27"/>
      <c r="P157" s="50"/>
    </row>
    <row r="158" customFormat="false" ht="15" hidden="false" customHeight="false" outlineLevel="0" collapsed="false">
      <c r="A158" s="68"/>
      <c r="B158" s="12" t="s">
        <v>153</v>
      </c>
      <c r="C158" s="12" t="s">
        <v>154</v>
      </c>
      <c r="D158" s="10" t="n">
        <v>89.44</v>
      </c>
      <c r="E158" s="10" t="n">
        <v>93.7</v>
      </c>
      <c r="F158" s="10" t="n">
        <v>99.5</v>
      </c>
      <c r="G158" s="10" t="n">
        <v>54</v>
      </c>
      <c r="H158" s="10" t="n">
        <v>100</v>
      </c>
      <c r="I158" s="10" t="n">
        <v>100</v>
      </c>
      <c r="O158" s="27"/>
      <c r="P158" s="50"/>
    </row>
    <row r="159" customFormat="false" ht="15" hidden="false" customHeight="false" outlineLevel="0" collapsed="false">
      <c r="A159" s="6" t="n">
        <v>42</v>
      </c>
      <c r="B159" s="12" t="s">
        <v>25</v>
      </c>
      <c r="C159" s="12" t="s">
        <v>30</v>
      </c>
      <c r="D159" s="10" t="n">
        <v>89.0118143256531</v>
      </c>
      <c r="E159" s="10" t="n">
        <v>97.8136170828111</v>
      </c>
      <c r="F159" s="10" t="n">
        <v>99.5</v>
      </c>
      <c r="G159" s="10" t="n">
        <v>50.2</v>
      </c>
      <c r="H159" s="10" t="n">
        <v>98.7878787878788</v>
      </c>
      <c r="I159" s="10" t="n">
        <v>98.7575757575758</v>
      </c>
      <c r="O159" s="27"/>
      <c r="P159" s="50"/>
    </row>
    <row r="160" customFormat="false" ht="15" hidden="false" customHeight="false" outlineLevel="0" collapsed="false">
      <c r="A160" s="68" t="n">
        <v>43</v>
      </c>
      <c r="B160" s="12" t="s">
        <v>84</v>
      </c>
      <c r="C160" s="12" t="s">
        <v>85</v>
      </c>
      <c r="D160" s="10" t="n">
        <v>88.8914000509295</v>
      </c>
      <c r="E160" s="10" t="n">
        <v>93.1370002546473</v>
      </c>
      <c r="F160" s="10" t="n">
        <v>100</v>
      </c>
      <c r="G160" s="10" t="n">
        <v>51.93</v>
      </c>
      <c r="H160" s="10" t="n">
        <v>99.44</v>
      </c>
      <c r="I160" s="10" t="n">
        <v>99.95</v>
      </c>
      <c r="O160" s="27"/>
      <c r="P160" s="50"/>
    </row>
    <row r="161" customFormat="false" ht="15" hidden="false" customHeight="false" outlineLevel="0" collapsed="false">
      <c r="A161" s="68"/>
      <c r="B161" s="12" t="s">
        <v>110</v>
      </c>
      <c r="C161" s="12" t="s">
        <v>111</v>
      </c>
      <c r="D161" s="10" t="n">
        <v>88.9376923076923</v>
      </c>
      <c r="E161" s="10" t="n">
        <v>96</v>
      </c>
      <c r="F161" s="10" t="n">
        <v>98</v>
      </c>
      <c r="G161" s="10" t="n">
        <v>54</v>
      </c>
      <c r="H161" s="10" t="n">
        <v>98.44</v>
      </c>
      <c r="I161" s="10" t="n">
        <v>98.2484615384615</v>
      </c>
      <c r="O161" s="27"/>
      <c r="P161" s="50"/>
    </row>
    <row r="162" customFormat="false" ht="15" hidden="false" customHeight="false" outlineLevel="0" collapsed="false">
      <c r="A162" s="6" t="n">
        <v>44</v>
      </c>
      <c r="B162" s="12" t="s">
        <v>165</v>
      </c>
      <c r="C162" s="12" t="s">
        <v>166</v>
      </c>
      <c r="D162" s="10" t="n">
        <v>88.8334929577465</v>
      </c>
      <c r="E162" s="10" t="n">
        <v>84.8774647887324</v>
      </c>
      <c r="F162" s="10" t="n">
        <v>97</v>
      </c>
      <c r="G162" s="10" t="n">
        <v>66</v>
      </c>
      <c r="H162" s="10" t="n">
        <v>99.02</v>
      </c>
      <c r="I162" s="10" t="n">
        <v>97.27</v>
      </c>
      <c r="O162" s="27"/>
      <c r="P162" s="50"/>
    </row>
    <row r="163" customFormat="false" ht="15" hidden="false" customHeight="false" outlineLevel="0" collapsed="false">
      <c r="A163" s="68" t="n">
        <v>45</v>
      </c>
      <c r="B163" s="12" t="s">
        <v>25</v>
      </c>
      <c r="C163" s="12" t="s">
        <v>33</v>
      </c>
      <c r="D163" s="10" t="n">
        <v>88.74</v>
      </c>
      <c r="E163" s="10" t="n">
        <v>94.9</v>
      </c>
      <c r="F163" s="10" t="n">
        <v>100</v>
      </c>
      <c r="G163" s="10" t="n">
        <v>50</v>
      </c>
      <c r="H163" s="10" t="n">
        <v>98.8</v>
      </c>
      <c r="I163" s="10" t="n">
        <v>100</v>
      </c>
      <c r="O163" s="27"/>
      <c r="P163" s="50"/>
    </row>
    <row r="164" customFormat="false" ht="15" hidden="false" customHeight="false" outlineLevel="0" collapsed="false">
      <c r="A164" s="68"/>
      <c r="B164" s="12" t="s">
        <v>112</v>
      </c>
      <c r="C164" s="12" t="s">
        <v>113</v>
      </c>
      <c r="D164" s="10" t="n">
        <v>88.6570763697935</v>
      </c>
      <c r="E164" s="10" t="n">
        <v>85.1425949637217</v>
      </c>
      <c r="F164" s="10" t="n">
        <v>99.016393442623</v>
      </c>
      <c r="G164" s="10" t="n">
        <v>62.23</v>
      </c>
      <c r="H164" s="10" t="n">
        <v>98.5265573770492</v>
      </c>
      <c r="I164" s="10" t="n">
        <v>98.3698360655738</v>
      </c>
      <c r="O164" s="27"/>
      <c r="P164" s="50"/>
    </row>
    <row r="165" customFormat="false" ht="15" hidden="false" customHeight="false" outlineLevel="0" collapsed="false">
      <c r="A165" s="6" t="n">
        <v>46</v>
      </c>
      <c r="B165" s="12" t="s">
        <v>25</v>
      </c>
      <c r="C165" s="12" t="s">
        <v>32</v>
      </c>
      <c r="D165" s="10" t="n">
        <v>88.5242741234425</v>
      </c>
      <c r="E165" s="10" t="n">
        <v>97.9</v>
      </c>
      <c r="F165" s="10" t="n">
        <v>99.95</v>
      </c>
      <c r="G165" s="10" t="n">
        <v>45.4117647058824</v>
      </c>
      <c r="H165" s="10" t="n">
        <v>99.4088669950739</v>
      </c>
      <c r="I165" s="10" t="n">
        <v>99.9507389162562</v>
      </c>
      <c r="O165" s="27"/>
      <c r="P165" s="50"/>
    </row>
    <row r="166" customFormat="false" ht="15" hidden="false" customHeight="false" outlineLevel="0" collapsed="false">
      <c r="A166" s="6" t="n">
        <v>47</v>
      </c>
      <c r="B166" s="12" t="s">
        <v>62</v>
      </c>
      <c r="C166" s="12" t="s">
        <v>63</v>
      </c>
      <c r="D166" s="10" t="n">
        <v>88.3748714031067</v>
      </c>
      <c r="E166" s="10" t="n">
        <v>97.6319327731092</v>
      </c>
      <c r="F166" s="10" t="n">
        <v>99.5</v>
      </c>
      <c r="G166" s="10" t="n">
        <v>46</v>
      </c>
      <c r="H166" s="10" t="n">
        <v>99.2424242424243</v>
      </c>
      <c r="I166" s="10" t="n">
        <v>99.5</v>
      </c>
      <c r="O166" s="27"/>
      <c r="P166" s="50"/>
    </row>
    <row r="167" customFormat="false" ht="15" hidden="false" customHeight="false" outlineLevel="0" collapsed="false">
      <c r="A167" s="68" t="n">
        <v>48</v>
      </c>
      <c r="B167" s="12" t="s">
        <v>25</v>
      </c>
      <c r="C167" s="12" t="s">
        <v>35</v>
      </c>
      <c r="D167" s="10" t="n">
        <v>88.2519028665226</v>
      </c>
      <c r="E167" s="10" t="n">
        <v>97.4689843465599</v>
      </c>
      <c r="F167" s="10" t="n">
        <v>99.95</v>
      </c>
      <c r="G167" s="10" t="n">
        <v>44</v>
      </c>
      <c r="H167" s="10" t="n">
        <v>99.860529986053</v>
      </c>
      <c r="I167" s="10" t="n">
        <v>99.98</v>
      </c>
      <c r="O167" s="27"/>
      <c r="P167" s="50"/>
    </row>
    <row r="168" customFormat="false" ht="15" hidden="false" customHeight="false" outlineLevel="0" collapsed="false">
      <c r="A168" s="68"/>
      <c r="B168" s="12" t="s">
        <v>94</v>
      </c>
      <c r="C168" s="12" t="s">
        <v>95</v>
      </c>
      <c r="D168" s="10" t="n">
        <v>88.3211632811633</v>
      </c>
      <c r="E168" s="10" t="n">
        <v>93.5825396825397</v>
      </c>
      <c r="F168" s="10" t="n">
        <v>99.4505494505495</v>
      </c>
      <c r="G168" s="10" t="n">
        <v>49.2727272727273</v>
      </c>
      <c r="H168" s="10" t="n">
        <v>100</v>
      </c>
      <c r="I168" s="10" t="n">
        <v>99.3</v>
      </c>
      <c r="O168" s="27"/>
      <c r="P168" s="50"/>
    </row>
    <row r="169" customFormat="false" ht="15" hidden="false" customHeight="false" outlineLevel="0" collapsed="false">
      <c r="A169" s="68"/>
      <c r="B169" s="12" t="s">
        <v>141</v>
      </c>
      <c r="C169" s="12" t="s">
        <v>142</v>
      </c>
      <c r="D169" s="10" t="n">
        <v>88.2517303109561</v>
      </c>
      <c r="E169" s="10" t="n">
        <v>92.4161290322581</v>
      </c>
      <c r="F169" s="10" t="n">
        <v>97.5225225225225</v>
      </c>
      <c r="G169" s="10" t="n">
        <v>52</v>
      </c>
      <c r="H169" s="10" t="n">
        <v>99.44</v>
      </c>
      <c r="I169" s="10" t="n">
        <v>99.88</v>
      </c>
      <c r="O169" s="27"/>
      <c r="P169" s="50"/>
    </row>
    <row r="170" customFormat="false" ht="15" hidden="false" customHeight="false" outlineLevel="0" collapsed="false">
      <c r="A170" s="68" t="n">
        <v>49</v>
      </c>
      <c r="B170" s="12" t="s">
        <v>25</v>
      </c>
      <c r="C170" s="12" t="s">
        <v>45</v>
      </c>
      <c r="D170" s="10" t="n">
        <v>88.1355489067894</v>
      </c>
      <c r="E170" s="10" t="n">
        <v>95.8377445339471</v>
      </c>
      <c r="F170" s="10" t="n">
        <v>100</v>
      </c>
      <c r="G170" s="10" t="n">
        <v>46</v>
      </c>
      <c r="H170" s="10" t="n">
        <v>98.84</v>
      </c>
      <c r="I170" s="10" t="n">
        <v>100</v>
      </c>
      <c r="O170" s="27"/>
      <c r="P170" s="50"/>
    </row>
    <row r="171" customFormat="false" ht="15" hidden="false" customHeight="false" outlineLevel="0" collapsed="false">
      <c r="A171" s="68"/>
      <c r="B171" s="12" t="s">
        <v>159</v>
      </c>
      <c r="C171" s="12" t="s">
        <v>160</v>
      </c>
      <c r="D171" s="10" t="n">
        <v>88.1004444444445</v>
      </c>
      <c r="E171" s="10" t="n">
        <v>94.5222222222222</v>
      </c>
      <c r="F171" s="10" t="n">
        <v>100</v>
      </c>
      <c r="G171" s="10" t="n">
        <v>46</v>
      </c>
      <c r="H171" s="10" t="n">
        <v>100</v>
      </c>
      <c r="I171" s="10" t="n">
        <v>99.98</v>
      </c>
      <c r="O171" s="27"/>
      <c r="P171" s="50"/>
    </row>
    <row r="172" customFormat="false" ht="15" hidden="false" customHeight="false" outlineLevel="0" collapsed="false">
      <c r="A172" s="6" t="n">
        <v>50</v>
      </c>
      <c r="B172" s="12" t="s">
        <v>125</v>
      </c>
      <c r="C172" s="12" t="s">
        <v>129</v>
      </c>
      <c r="D172" s="10" t="n">
        <v>88.036</v>
      </c>
      <c r="E172" s="10" t="n">
        <v>94.3</v>
      </c>
      <c r="F172" s="10" t="n">
        <v>99.95</v>
      </c>
      <c r="G172" s="10" t="n">
        <v>46</v>
      </c>
      <c r="H172" s="10" t="n">
        <v>99.98</v>
      </c>
      <c r="I172" s="10" t="n">
        <v>99.95</v>
      </c>
      <c r="O172" s="27"/>
      <c r="P172" s="50"/>
    </row>
    <row r="173" customFormat="false" ht="15" hidden="false" customHeight="false" outlineLevel="0" collapsed="false">
      <c r="A173" s="6" t="n">
        <v>51</v>
      </c>
      <c r="B173" s="12" t="s">
        <v>114</v>
      </c>
      <c r="C173" s="12" t="s">
        <v>115</v>
      </c>
      <c r="D173" s="10" t="n">
        <v>87.8562651933702</v>
      </c>
      <c r="E173" s="10" t="n">
        <v>94</v>
      </c>
      <c r="F173" s="10" t="n">
        <v>99.5165745856354</v>
      </c>
      <c r="G173" s="10" t="n">
        <v>46</v>
      </c>
      <c r="H173" s="10" t="n">
        <v>99.8847513812155</v>
      </c>
      <c r="I173" s="10" t="n">
        <v>99.88</v>
      </c>
      <c r="O173" s="27"/>
      <c r="P173" s="50"/>
    </row>
    <row r="174" customFormat="false" ht="15" hidden="false" customHeight="false" outlineLevel="0" collapsed="false">
      <c r="A174" s="6" t="n">
        <v>52</v>
      </c>
      <c r="B174" s="12" t="s">
        <v>125</v>
      </c>
      <c r="C174" s="12" t="s">
        <v>128</v>
      </c>
      <c r="D174" s="10" t="n">
        <v>87.6091965448595</v>
      </c>
      <c r="E174" s="10" t="n">
        <v>96.3222289705436</v>
      </c>
      <c r="F174" s="10" t="n">
        <v>99</v>
      </c>
      <c r="G174" s="10" t="n">
        <v>45.67</v>
      </c>
      <c r="H174" s="10" t="n">
        <v>98.4091291291291</v>
      </c>
      <c r="I174" s="10" t="n">
        <v>98.6446246246246</v>
      </c>
      <c r="O174" s="27"/>
      <c r="P174" s="50"/>
    </row>
    <row r="175" customFormat="false" ht="15" hidden="false" customHeight="false" outlineLevel="0" collapsed="false">
      <c r="A175" s="68" t="n">
        <v>53</v>
      </c>
      <c r="B175" s="12" t="s">
        <v>25</v>
      </c>
      <c r="C175" s="12" t="s">
        <v>31</v>
      </c>
      <c r="D175" s="10" t="n">
        <v>87.4720021327646</v>
      </c>
      <c r="E175" s="10" t="n">
        <v>97.058357771261</v>
      </c>
      <c r="F175" s="10" t="n">
        <v>99.9</v>
      </c>
      <c r="G175" s="10" t="n">
        <v>42.63</v>
      </c>
      <c r="H175" s="10" t="n">
        <v>98.6214876033058</v>
      </c>
      <c r="I175" s="10" t="n">
        <v>99.1501652892562</v>
      </c>
      <c r="O175" s="27"/>
      <c r="P175" s="50"/>
    </row>
    <row r="176" customFormat="false" ht="15" hidden="false" customHeight="false" outlineLevel="0" collapsed="false">
      <c r="A176" s="68"/>
      <c r="B176" s="12" t="s">
        <v>60</v>
      </c>
      <c r="C176" s="12" t="s">
        <v>61</v>
      </c>
      <c r="D176" s="10" t="n">
        <v>87.5389122807018</v>
      </c>
      <c r="E176" s="10" t="n">
        <v>88.3245614035088</v>
      </c>
      <c r="F176" s="10" t="n">
        <v>100</v>
      </c>
      <c r="G176" s="10" t="n">
        <v>50.07</v>
      </c>
      <c r="H176" s="10" t="n">
        <v>100</v>
      </c>
      <c r="I176" s="10" t="n">
        <v>99.3</v>
      </c>
      <c r="O176" s="27"/>
      <c r="P176" s="50"/>
    </row>
    <row r="177" customFormat="false" ht="15" hidden="false" customHeight="false" outlineLevel="0" collapsed="false">
      <c r="A177" s="6" t="n">
        <v>54</v>
      </c>
      <c r="B177" s="12" t="s">
        <v>163</v>
      </c>
      <c r="C177" s="12" t="s">
        <v>164</v>
      </c>
      <c r="D177" s="10" t="n">
        <v>87.42</v>
      </c>
      <c r="E177" s="10" t="n">
        <v>94</v>
      </c>
      <c r="F177" s="10" t="n">
        <v>100</v>
      </c>
      <c r="G177" s="10" t="n">
        <v>45</v>
      </c>
      <c r="H177" s="10" t="n">
        <v>99.24</v>
      </c>
      <c r="I177" s="10" t="n">
        <v>98.86</v>
      </c>
      <c r="O177" s="27"/>
      <c r="P177" s="50"/>
    </row>
    <row r="178" customFormat="false" ht="15" hidden="false" customHeight="false" outlineLevel="0" collapsed="false">
      <c r="A178" s="6" t="n">
        <v>55</v>
      </c>
      <c r="B178" s="12" t="s">
        <v>25</v>
      </c>
      <c r="C178" s="12" t="s">
        <v>48</v>
      </c>
      <c r="D178" s="10" t="n">
        <v>87.1018972332016</v>
      </c>
      <c r="E178" s="10" t="n">
        <v>96.2</v>
      </c>
      <c r="F178" s="10" t="n">
        <v>97</v>
      </c>
      <c r="G178" s="10" t="n">
        <v>46</v>
      </c>
      <c r="H178" s="10" t="n">
        <v>98.0494861660079</v>
      </c>
      <c r="I178" s="10" t="n">
        <v>98.26</v>
      </c>
      <c r="O178" s="27"/>
      <c r="P178" s="50"/>
    </row>
    <row r="179" customFormat="false" ht="15" hidden="false" customHeight="false" outlineLevel="0" collapsed="false">
      <c r="A179" s="6" t="n">
        <v>56</v>
      </c>
      <c r="B179" s="12" t="s">
        <v>148</v>
      </c>
      <c r="C179" s="12" t="s">
        <v>149</v>
      </c>
      <c r="D179" s="10" t="n">
        <v>86.9287202923164</v>
      </c>
      <c r="E179" s="10" t="n">
        <v>93.623601461582</v>
      </c>
      <c r="F179" s="10" t="n">
        <v>99.5</v>
      </c>
      <c r="G179" s="10" t="n">
        <v>44</v>
      </c>
      <c r="H179" s="10" t="n">
        <v>99.02</v>
      </c>
      <c r="I179" s="10" t="n">
        <v>98.5</v>
      </c>
      <c r="O179" s="27"/>
    </row>
    <row r="180" s="27" customFormat="true" ht="15" hidden="false" customHeight="false" outlineLevel="0" collapsed="false">
      <c r="A180" s="6" t="n">
        <v>57</v>
      </c>
      <c r="B180" s="12" t="s">
        <v>25</v>
      </c>
      <c r="C180" s="12" t="s">
        <v>325</v>
      </c>
      <c r="D180" s="10" t="n">
        <v>86.742962962963</v>
      </c>
      <c r="E180" s="10" t="n">
        <v>83.9555555555556</v>
      </c>
      <c r="F180" s="10" t="n">
        <v>99</v>
      </c>
      <c r="G180" s="10" t="n">
        <v>52</v>
      </c>
      <c r="H180" s="10" t="n">
        <v>99.6296296296296</v>
      </c>
      <c r="I180" s="10" t="n">
        <v>99.1296296296296</v>
      </c>
    </row>
    <row r="181" s="27" customFormat="true" ht="15" hidden="false" customHeight="false" outlineLevel="0" collapsed="false">
      <c r="A181" s="6" t="n">
        <v>58</v>
      </c>
      <c r="B181" s="12" t="s">
        <v>76</v>
      </c>
      <c r="C181" s="12" t="s">
        <v>77</v>
      </c>
      <c r="D181" s="10" t="n">
        <v>86.4958851674641</v>
      </c>
      <c r="E181" s="10" t="n">
        <v>94.5454545454546</v>
      </c>
      <c r="F181" s="10" t="n">
        <v>99</v>
      </c>
      <c r="G181" s="10" t="n">
        <v>40.6666666666667</v>
      </c>
      <c r="H181" s="10" t="n">
        <v>98.4491228070175</v>
      </c>
      <c r="I181" s="10" t="n">
        <v>99.8181818181818</v>
      </c>
    </row>
    <row r="182" s="27" customFormat="true" ht="15" hidden="false" customHeight="false" outlineLevel="0" collapsed="false">
      <c r="A182" s="6" t="n">
        <v>59</v>
      </c>
      <c r="B182" s="12" t="s">
        <v>130</v>
      </c>
      <c r="C182" s="12" t="s">
        <v>131</v>
      </c>
      <c r="D182" s="10" t="n">
        <v>86.1195842087935</v>
      </c>
      <c r="E182" s="10" t="n">
        <v>89.7150639011104</v>
      </c>
      <c r="F182" s="10" t="n">
        <v>100</v>
      </c>
      <c r="G182" s="10" t="n">
        <v>42</v>
      </c>
      <c r="H182" s="10" t="n">
        <v>99.6428571428571</v>
      </c>
      <c r="I182" s="10" t="n">
        <v>99.24</v>
      </c>
    </row>
    <row r="183" s="27" customFormat="true" ht="15" hidden="false" customHeight="false" outlineLevel="0" collapsed="false">
      <c r="A183" s="68" t="n">
        <v>60</v>
      </c>
      <c r="B183" s="12" t="s">
        <v>25</v>
      </c>
      <c r="C183" s="12" t="s">
        <v>324</v>
      </c>
      <c r="D183" s="10" t="n">
        <v>85.9381353738389</v>
      </c>
      <c r="E183" s="10" t="n">
        <v>95.644696969697</v>
      </c>
      <c r="F183" s="10" t="n">
        <v>98.5</v>
      </c>
      <c r="G183" s="10" t="n">
        <v>38.2</v>
      </c>
      <c r="H183" s="10" t="n">
        <v>98.7719932998325</v>
      </c>
      <c r="I183" s="10" t="n">
        <v>98.573986599665</v>
      </c>
    </row>
    <row r="184" s="27" customFormat="true" ht="15" hidden="false" customHeight="false" outlineLevel="0" collapsed="false">
      <c r="A184" s="68"/>
      <c r="B184" s="12" t="s">
        <v>157</v>
      </c>
      <c r="C184" s="12" t="s">
        <v>158</v>
      </c>
      <c r="D184" s="10" t="n">
        <v>85.8821855034148</v>
      </c>
      <c r="E184" s="10" t="n">
        <v>93.6098039215686</v>
      </c>
      <c r="F184" s="10" t="n">
        <v>99.5</v>
      </c>
      <c r="G184" s="10" t="n">
        <v>38</v>
      </c>
      <c r="H184" s="10" t="n">
        <v>99.5505617977528</v>
      </c>
      <c r="I184" s="10" t="n">
        <v>98.7505617977528</v>
      </c>
    </row>
    <row r="185" s="27" customFormat="true" ht="15" hidden="false" customHeight="false" outlineLevel="0" collapsed="false">
      <c r="A185" s="6" t="n">
        <v>61</v>
      </c>
      <c r="B185" s="12" t="s">
        <v>25</v>
      </c>
      <c r="C185" s="12" t="s">
        <v>41</v>
      </c>
      <c r="D185" s="10" t="n">
        <v>85.2885850487541</v>
      </c>
      <c r="E185" s="10" t="n">
        <v>92.7183098591549</v>
      </c>
      <c r="F185" s="10" t="n">
        <v>99.5</v>
      </c>
      <c r="G185" s="10" t="n">
        <v>36</v>
      </c>
      <c r="H185" s="10" t="n">
        <v>99.3846153846154</v>
      </c>
      <c r="I185" s="10" t="n">
        <v>98.84</v>
      </c>
    </row>
    <row r="186" s="27" customFormat="true" ht="15" hidden="false" customHeight="false" outlineLevel="0" collapsed="false">
      <c r="A186" s="6" t="n">
        <v>62</v>
      </c>
      <c r="B186" s="12" t="s">
        <v>50</v>
      </c>
      <c r="C186" s="12" t="s">
        <v>51</v>
      </c>
      <c r="D186" s="10" t="n">
        <v>85.245045045045</v>
      </c>
      <c r="E186" s="10" t="n">
        <v>96.7252252252252</v>
      </c>
      <c r="F186" s="10" t="n">
        <v>99.5</v>
      </c>
      <c r="G186" s="10" t="n">
        <v>30</v>
      </c>
      <c r="H186" s="10" t="n">
        <v>100</v>
      </c>
      <c r="I186" s="10" t="n">
        <v>100</v>
      </c>
    </row>
    <row r="187" s="27" customFormat="true" ht="15" hidden="false" customHeight="false" outlineLevel="0" collapsed="false">
      <c r="A187" s="6" t="n">
        <v>63</v>
      </c>
      <c r="B187" s="12" t="s">
        <v>82</v>
      </c>
      <c r="C187" s="12" t="s">
        <v>83</v>
      </c>
      <c r="D187" s="10" t="n">
        <v>85.0604753429737</v>
      </c>
      <c r="E187" s="10" t="n">
        <v>96.5551724137931</v>
      </c>
      <c r="F187" s="10" t="n">
        <v>98.5</v>
      </c>
      <c r="G187" s="10" t="n">
        <v>32</v>
      </c>
      <c r="H187" s="10" t="n">
        <v>99.5698924731183</v>
      </c>
      <c r="I187" s="10" t="n">
        <v>98.677311827957</v>
      </c>
    </row>
    <row r="188" s="27" customFormat="true" ht="15" hidden="false" customHeight="false" outlineLevel="0" collapsed="false">
      <c r="A188" s="6" t="n">
        <v>64</v>
      </c>
      <c r="B188" s="12" t="s">
        <v>150</v>
      </c>
      <c r="C188" s="12" t="s">
        <v>151</v>
      </c>
      <c r="D188" s="10" t="n">
        <v>85.1208602150538</v>
      </c>
      <c r="E188" s="10" t="n">
        <v>84.3043010752688</v>
      </c>
      <c r="F188" s="10" t="n">
        <v>98</v>
      </c>
      <c r="G188" s="10" t="n">
        <v>44.5</v>
      </c>
      <c r="H188" s="10" t="n">
        <v>99.6</v>
      </c>
      <c r="I188" s="10" t="n">
        <v>99.2</v>
      </c>
    </row>
    <row r="189" s="27" customFormat="true" ht="15" hidden="false" customHeight="false" outlineLevel="0" collapsed="false">
      <c r="A189" s="68" t="n">
        <v>65</v>
      </c>
      <c r="B189" s="12" t="s">
        <v>100</v>
      </c>
      <c r="C189" s="12" t="s">
        <v>102</v>
      </c>
      <c r="D189" s="10" t="n">
        <v>84.8676275303644</v>
      </c>
      <c r="E189" s="10" t="n">
        <v>91.9781376518219</v>
      </c>
      <c r="F189" s="10" t="n">
        <v>95.5</v>
      </c>
      <c r="G189" s="10" t="n">
        <v>46</v>
      </c>
      <c r="H189" s="10" t="n">
        <v>96.02</v>
      </c>
      <c r="I189" s="10" t="n">
        <v>94.84</v>
      </c>
    </row>
    <row r="190" customFormat="false" ht="15" hidden="false" customHeight="false" outlineLevel="0" collapsed="false">
      <c r="A190" s="68"/>
      <c r="B190" s="12" t="s">
        <v>25</v>
      </c>
      <c r="C190" s="12" t="s">
        <v>47</v>
      </c>
      <c r="D190" s="10" t="n">
        <v>83.902</v>
      </c>
      <c r="E190" s="10" t="n">
        <v>83.3</v>
      </c>
      <c r="F190" s="10" t="n">
        <v>99.5</v>
      </c>
      <c r="G190" s="10" t="n">
        <v>38</v>
      </c>
      <c r="H190" s="10" t="n">
        <v>99.56</v>
      </c>
      <c r="I190" s="10" t="n">
        <v>99.15</v>
      </c>
      <c r="O190" s="27"/>
    </row>
    <row r="191" customFormat="false" ht="15" hidden="false" customHeight="false" outlineLevel="0" collapsed="false">
      <c r="A191" s="68"/>
      <c r="B191" s="12" t="s">
        <v>139</v>
      </c>
      <c r="C191" s="12" t="s">
        <v>140</v>
      </c>
      <c r="D191" s="10" t="n">
        <v>83.9325948561243</v>
      </c>
      <c r="E191" s="10" t="n">
        <v>95.1629742806214</v>
      </c>
      <c r="F191" s="10" t="n">
        <v>97.5</v>
      </c>
      <c r="G191" s="10" t="n">
        <v>30</v>
      </c>
      <c r="H191" s="10" t="n">
        <v>99</v>
      </c>
      <c r="I191" s="10" t="n">
        <v>98</v>
      </c>
      <c r="O191" s="27"/>
    </row>
    <row r="192" customFormat="false" ht="15" hidden="false" customHeight="false" outlineLevel="0" collapsed="false">
      <c r="A192" s="6" t="n">
        <v>66</v>
      </c>
      <c r="B192" s="12" t="s">
        <v>114</v>
      </c>
      <c r="C192" s="12" t="s">
        <v>116</v>
      </c>
      <c r="D192" s="10" t="n">
        <v>82.5007283733646</v>
      </c>
      <c r="E192" s="10" t="n">
        <v>78.3611111111111</v>
      </c>
      <c r="F192" s="10" t="n">
        <v>99.95</v>
      </c>
      <c r="G192" s="10" t="n">
        <v>36</v>
      </c>
      <c r="H192" s="10" t="n">
        <v>98.2425307557118</v>
      </c>
      <c r="I192" s="10" t="n">
        <v>99.95</v>
      </c>
      <c r="O192" s="27"/>
    </row>
    <row r="193" customFormat="false" ht="15" hidden="false" customHeight="false" outlineLevel="0" collapsed="false">
      <c r="A193" s="68" t="n">
        <v>67</v>
      </c>
      <c r="B193" s="12" t="s">
        <v>64</v>
      </c>
      <c r="C193" s="12" t="s">
        <v>65</v>
      </c>
      <c r="D193" s="10" t="n">
        <v>82.4437593984962</v>
      </c>
      <c r="E193" s="10" t="n">
        <v>82.6473684210526</v>
      </c>
      <c r="F193" s="10" t="n">
        <v>97.5</v>
      </c>
      <c r="G193" s="10" t="n">
        <v>38</v>
      </c>
      <c r="H193" s="10" t="n">
        <v>99</v>
      </c>
      <c r="I193" s="10" t="n">
        <v>95.0714285714286</v>
      </c>
      <c r="O193" s="27"/>
    </row>
    <row r="194" customFormat="false" ht="15" hidden="false" customHeight="false" outlineLevel="0" collapsed="false">
      <c r="A194" s="68"/>
      <c r="B194" s="12" t="s">
        <v>86</v>
      </c>
      <c r="C194" s="12" t="s">
        <v>87</v>
      </c>
      <c r="D194" s="10" t="n">
        <v>82.3941005398111</v>
      </c>
      <c r="E194" s="10" t="n">
        <v>91.8046052631579</v>
      </c>
      <c r="F194" s="10" t="n">
        <v>99.5</v>
      </c>
      <c r="G194" s="10" t="n">
        <v>30</v>
      </c>
      <c r="H194" s="10" t="n">
        <v>95.42</v>
      </c>
      <c r="I194" s="10" t="n">
        <v>95.2458974358974</v>
      </c>
      <c r="O194" s="27"/>
    </row>
    <row r="195" customFormat="false" ht="15" hidden="false" customHeight="false" outlineLevel="0" collapsed="false">
      <c r="A195" s="68"/>
      <c r="B195" s="12" t="s">
        <v>155</v>
      </c>
      <c r="C195" s="12" t="s">
        <v>156</v>
      </c>
      <c r="D195" s="10" t="n">
        <v>82.3903673469388</v>
      </c>
      <c r="E195" s="10" t="n">
        <v>96.5918367346939</v>
      </c>
      <c r="F195" s="10" t="n">
        <v>100</v>
      </c>
      <c r="G195" s="10" t="n">
        <v>16</v>
      </c>
      <c r="H195" s="10" t="n">
        <v>99.36</v>
      </c>
      <c r="I195" s="10" t="n">
        <v>100</v>
      </c>
      <c r="O195" s="27"/>
    </row>
    <row r="196" s="27" customFormat="true" ht="15" hidden="false" customHeight="false" outlineLevel="0" collapsed="false">
      <c r="A196" s="6" t="n">
        <v>68</v>
      </c>
      <c r="B196" s="12" t="s">
        <v>130</v>
      </c>
      <c r="C196" s="12" t="s">
        <v>132</v>
      </c>
      <c r="D196" s="10" t="n">
        <v>81.8344285714286</v>
      </c>
      <c r="E196" s="10" t="n">
        <v>73.2321428571429</v>
      </c>
      <c r="F196" s="10" t="n">
        <v>99.5</v>
      </c>
      <c r="G196" s="10" t="n">
        <v>38</v>
      </c>
      <c r="H196" s="10" t="n">
        <v>99.64</v>
      </c>
      <c r="I196" s="10" t="n">
        <v>98.8</v>
      </c>
    </row>
    <row r="197" s="27" customFormat="true" ht="15" hidden="false" customHeight="false" outlineLevel="0" collapsed="false">
      <c r="A197" s="6" t="n">
        <v>69</v>
      </c>
      <c r="B197" s="12" t="s">
        <v>161</v>
      </c>
      <c r="C197" s="12" t="s">
        <v>162</v>
      </c>
      <c r="D197" s="10" t="n">
        <v>81.4826168224299</v>
      </c>
      <c r="E197" s="10" t="n">
        <v>92.4130841121495</v>
      </c>
      <c r="F197" s="10" t="n">
        <v>99</v>
      </c>
      <c r="G197" s="10" t="n">
        <v>16</v>
      </c>
      <c r="H197" s="10" t="n">
        <v>100</v>
      </c>
      <c r="I197" s="10" t="n">
        <v>100</v>
      </c>
    </row>
    <row r="198" s="27" customFormat="true" ht="15" hidden="false" customHeight="false" outlineLevel="0" collapsed="false">
      <c r="A198" s="6" t="n">
        <v>70</v>
      </c>
      <c r="B198" s="12" t="s">
        <v>70</v>
      </c>
      <c r="C198" s="12" t="s">
        <v>71</v>
      </c>
      <c r="D198" s="10" t="n">
        <v>80.3021857923497</v>
      </c>
      <c r="E198" s="10" t="n">
        <v>92.294262295082</v>
      </c>
      <c r="F198" s="10" t="n">
        <v>98</v>
      </c>
      <c r="G198" s="10" t="n">
        <v>17.93</v>
      </c>
      <c r="H198" s="10" t="n">
        <v>98.2390476190476</v>
      </c>
      <c r="I198" s="10" t="n">
        <v>95.047619047619</v>
      </c>
    </row>
    <row r="199" customFormat="false" ht="15" hidden="false" customHeight="false" outlineLevel="0" collapsed="false">
      <c r="A199" s="6" t="n">
        <v>71</v>
      </c>
      <c r="B199" s="12" t="s">
        <v>80</v>
      </c>
      <c r="C199" s="12" t="s">
        <v>81</v>
      </c>
      <c r="D199" s="10" t="n">
        <v>78.0123076923077</v>
      </c>
      <c r="E199" s="10" t="n">
        <v>91.6</v>
      </c>
      <c r="F199" s="10" t="n">
        <v>98.4615384615385</v>
      </c>
      <c r="G199" s="10" t="n">
        <v>6</v>
      </c>
      <c r="H199" s="10" t="n">
        <v>97</v>
      </c>
      <c r="I199" s="10" t="n">
        <v>97</v>
      </c>
      <c r="N199" s="27"/>
    </row>
    <row r="200" customFormat="false" ht="15" hidden="false" customHeight="false" outlineLevel="0" collapsed="false">
      <c r="A200" s="69" t="s">
        <v>326</v>
      </c>
      <c r="B200" s="69"/>
      <c r="C200" s="69"/>
      <c r="D200" s="70" t="n">
        <f aca="false">AVERAGE(D104:D199)</f>
        <v>90.0566284837563</v>
      </c>
      <c r="E200" s="70" t="n">
        <f aca="false">AVERAGE(E104:E199)</f>
        <v>93.7034829287066</v>
      </c>
      <c r="F200" s="70" t="n">
        <f aca="false">AVERAGE(F104:F199)</f>
        <v>99.2096240025594</v>
      </c>
      <c r="G200" s="70" t="n">
        <f aca="false">AVERAGE(G104:G199)</f>
        <v>59.1154875251383</v>
      </c>
      <c r="H200" s="70" t="n">
        <f aca="false">AVERAGE(H104:H199)</f>
        <v>99.1977823197572</v>
      </c>
      <c r="I200" s="70" t="n">
        <f aca="false">AVERAGE(I104:I199)</f>
        <v>99.0567656426201</v>
      </c>
    </row>
    <row r="201" customFormat="false" ht="15" hidden="false" customHeight="false" outlineLevel="0" collapsed="false">
      <c r="F201" s="50"/>
    </row>
    <row r="202" customFormat="false" ht="15" hidden="false" customHeight="false" outlineLevel="0" collapsed="false">
      <c r="D202" s="50"/>
      <c r="F202" s="50"/>
      <c r="G202" s="50"/>
      <c r="H202" s="50"/>
      <c r="I202" s="50"/>
    </row>
    <row r="203" customFormat="false" ht="15" hidden="false" customHeight="false" outlineLevel="0" collapsed="false">
      <c r="F203" s="50"/>
      <c r="G203" s="50"/>
      <c r="H203" s="50"/>
      <c r="I203" s="50"/>
    </row>
    <row r="210" customFormat="false" ht="15" hidden="false" customHeight="false" outlineLevel="0" collapsed="false">
      <c r="C210" s="50"/>
    </row>
    <row r="211" customFormat="false" ht="15" hidden="false" customHeight="false" outlineLevel="0" collapsed="false">
      <c r="C211" s="50"/>
    </row>
    <row r="212" customFormat="false" ht="15" hidden="false" customHeight="false" outlineLevel="0" collapsed="false">
      <c r="C212" s="50"/>
    </row>
    <row r="213" customFormat="false" ht="15" hidden="false" customHeight="false" outlineLevel="0" collapsed="false">
      <c r="C213" s="50"/>
    </row>
    <row r="214" customFormat="false" ht="15" hidden="false" customHeight="false" outlineLevel="0" collapsed="false">
      <c r="C214" s="50"/>
    </row>
    <row r="215" customFormat="false" ht="15" hidden="false" customHeight="false" outlineLevel="0" collapsed="false">
      <c r="C215" s="50"/>
    </row>
    <row r="216" customFormat="false" ht="15" hidden="false" customHeight="false" outlineLevel="0" collapsed="false">
      <c r="C216" s="50"/>
    </row>
    <row r="217" customFormat="false" ht="15" hidden="false" customHeight="false" outlineLevel="0" collapsed="false">
      <c r="C217" s="50"/>
    </row>
    <row r="218" customFormat="false" ht="15" hidden="false" customHeight="false" outlineLevel="0" collapsed="false">
      <c r="C218" s="50"/>
    </row>
    <row r="219" customFormat="false" ht="15" hidden="false" customHeight="false" outlineLevel="0" collapsed="false">
      <c r="C219" s="50"/>
    </row>
    <row r="220" customFormat="false" ht="15" hidden="false" customHeight="false" outlineLevel="0" collapsed="false">
      <c r="C220" s="50"/>
    </row>
    <row r="221" customFormat="false" ht="15" hidden="false" customHeight="false" outlineLevel="0" collapsed="false">
      <c r="C221" s="50"/>
    </row>
    <row r="222" customFormat="false" ht="15" hidden="false" customHeight="false" outlineLevel="0" collapsed="false">
      <c r="C222" s="50"/>
    </row>
    <row r="223" customFormat="false" ht="15" hidden="false" customHeight="false" outlineLevel="0" collapsed="false">
      <c r="C223" s="50"/>
    </row>
    <row r="224" customFormat="false" ht="15" hidden="false" customHeight="false" outlineLevel="0" collapsed="false">
      <c r="C224" s="50"/>
    </row>
    <row r="225" customFormat="false" ht="15" hidden="false" customHeight="false" outlineLevel="0" collapsed="false">
      <c r="C225" s="50"/>
    </row>
    <row r="226" customFormat="false" ht="15" hidden="false" customHeight="false" outlineLevel="0" collapsed="false">
      <c r="C226" s="50"/>
    </row>
    <row r="227" customFormat="false" ht="15" hidden="false" customHeight="false" outlineLevel="0" collapsed="false">
      <c r="C227" s="50"/>
    </row>
    <row r="228" customFormat="false" ht="15" hidden="false" customHeight="false" outlineLevel="0" collapsed="false">
      <c r="C228" s="50"/>
    </row>
    <row r="229" customFormat="false" ht="15" hidden="false" customHeight="false" outlineLevel="0" collapsed="false">
      <c r="C229" s="50"/>
    </row>
    <row r="230" customFormat="false" ht="15" hidden="false" customHeight="false" outlineLevel="0" collapsed="false">
      <c r="C230" s="50"/>
    </row>
    <row r="231" customFormat="false" ht="15" hidden="false" customHeight="false" outlineLevel="0" collapsed="false">
      <c r="C231" s="50"/>
    </row>
    <row r="232" customFormat="false" ht="15" hidden="false" customHeight="false" outlineLevel="0" collapsed="false">
      <c r="C232" s="50"/>
    </row>
    <row r="233" customFormat="false" ht="15" hidden="false" customHeight="false" outlineLevel="0" collapsed="false">
      <c r="C233" s="50"/>
    </row>
    <row r="234" customFormat="false" ht="15" hidden="false" customHeight="false" outlineLevel="0" collapsed="false">
      <c r="C234" s="50"/>
    </row>
    <row r="235" customFormat="false" ht="15" hidden="false" customHeight="false" outlineLevel="0" collapsed="false">
      <c r="C235" s="50"/>
    </row>
    <row r="236" customFormat="false" ht="15" hidden="false" customHeight="false" outlineLevel="0" collapsed="false">
      <c r="C236" s="50"/>
    </row>
    <row r="237" customFormat="false" ht="15" hidden="false" customHeight="false" outlineLevel="0" collapsed="false">
      <c r="C237" s="50"/>
    </row>
    <row r="238" customFormat="false" ht="15" hidden="false" customHeight="false" outlineLevel="0" collapsed="false">
      <c r="C238" s="50"/>
    </row>
    <row r="239" customFormat="false" ht="15" hidden="false" customHeight="false" outlineLevel="0" collapsed="false">
      <c r="C239" s="50"/>
    </row>
    <row r="240" customFormat="false" ht="15" hidden="false" customHeight="false" outlineLevel="0" collapsed="false">
      <c r="C240" s="50"/>
    </row>
    <row r="241" customFormat="false" ht="15" hidden="false" customHeight="false" outlineLevel="0" collapsed="false">
      <c r="C241" s="50"/>
    </row>
    <row r="242" customFormat="false" ht="15" hidden="false" customHeight="false" outlineLevel="0" collapsed="false">
      <c r="C242" s="50"/>
    </row>
    <row r="243" customFormat="false" ht="15" hidden="false" customHeight="false" outlineLevel="0" collapsed="false">
      <c r="C243" s="50"/>
    </row>
    <row r="244" customFormat="false" ht="15" hidden="false" customHeight="false" outlineLevel="0" collapsed="false">
      <c r="C244" s="50"/>
    </row>
    <row r="245" customFormat="false" ht="15" hidden="false" customHeight="false" outlineLevel="0" collapsed="false">
      <c r="C245" s="50"/>
    </row>
    <row r="246" customFormat="false" ht="15" hidden="false" customHeight="false" outlineLevel="0" collapsed="false">
      <c r="C246" s="50"/>
    </row>
    <row r="247" customFormat="false" ht="15" hidden="false" customHeight="false" outlineLevel="0" collapsed="false">
      <c r="C247" s="50"/>
    </row>
    <row r="248" customFormat="false" ht="15" hidden="false" customHeight="false" outlineLevel="0" collapsed="false">
      <c r="C248" s="50"/>
    </row>
    <row r="249" customFormat="false" ht="15" hidden="false" customHeight="false" outlineLevel="0" collapsed="false">
      <c r="C249" s="50"/>
    </row>
    <row r="250" customFormat="false" ht="15" hidden="false" customHeight="false" outlineLevel="0" collapsed="false">
      <c r="C250" s="50"/>
    </row>
    <row r="251" customFormat="false" ht="15" hidden="false" customHeight="false" outlineLevel="0" collapsed="false">
      <c r="C251" s="50"/>
    </row>
    <row r="252" customFormat="false" ht="15" hidden="false" customHeight="false" outlineLevel="0" collapsed="false">
      <c r="C252" s="50"/>
    </row>
    <row r="253" customFormat="false" ht="15" hidden="false" customHeight="false" outlineLevel="0" collapsed="false">
      <c r="C253" s="50"/>
    </row>
    <row r="254" customFormat="false" ht="15" hidden="false" customHeight="false" outlineLevel="0" collapsed="false">
      <c r="C254" s="50"/>
    </row>
    <row r="255" customFormat="false" ht="15" hidden="false" customHeight="false" outlineLevel="0" collapsed="false">
      <c r="C255" s="50"/>
    </row>
    <row r="256" customFormat="false" ht="15" hidden="false" customHeight="false" outlineLevel="0" collapsed="false">
      <c r="C256" s="50"/>
    </row>
    <row r="257" customFormat="false" ht="15" hidden="false" customHeight="false" outlineLevel="0" collapsed="false">
      <c r="C257" s="50"/>
    </row>
    <row r="258" customFormat="false" ht="15" hidden="false" customHeight="false" outlineLevel="0" collapsed="false">
      <c r="C258" s="50"/>
    </row>
    <row r="259" customFormat="false" ht="15" hidden="false" customHeight="false" outlineLevel="0" collapsed="false">
      <c r="C259" s="50"/>
    </row>
    <row r="260" customFormat="false" ht="15" hidden="false" customHeight="false" outlineLevel="0" collapsed="false">
      <c r="C260" s="50"/>
    </row>
    <row r="261" customFormat="false" ht="15" hidden="false" customHeight="false" outlineLevel="0" collapsed="false">
      <c r="C261" s="50"/>
    </row>
    <row r="262" customFormat="false" ht="15" hidden="false" customHeight="false" outlineLevel="0" collapsed="false">
      <c r="C262" s="50"/>
    </row>
    <row r="263" customFormat="false" ht="15" hidden="false" customHeight="false" outlineLevel="0" collapsed="false">
      <c r="C263" s="50"/>
    </row>
    <row r="264" customFormat="false" ht="15" hidden="false" customHeight="false" outlineLevel="0" collapsed="false">
      <c r="C264" s="50"/>
    </row>
    <row r="265" customFormat="false" ht="15" hidden="false" customHeight="false" outlineLevel="0" collapsed="false">
      <c r="C265" s="50"/>
    </row>
    <row r="266" customFormat="false" ht="15" hidden="false" customHeight="false" outlineLevel="0" collapsed="false">
      <c r="C266" s="50"/>
    </row>
    <row r="267" customFormat="false" ht="15" hidden="false" customHeight="false" outlineLevel="0" collapsed="false">
      <c r="C267" s="50"/>
    </row>
    <row r="268" customFormat="false" ht="15" hidden="false" customHeight="false" outlineLevel="0" collapsed="false">
      <c r="C268" s="50"/>
    </row>
    <row r="269" customFormat="false" ht="15" hidden="false" customHeight="false" outlineLevel="0" collapsed="false">
      <c r="C269" s="50"/>
    </row>
    <row r="270" customFormat="false" ht="15" hidden="false" customHeight="false" outlineLevel="0" collapsed="false">
      <c r="C270" s="50"/>
    </row>
    <row r="271" customFormat="false" ht="15" hidden="false" customHeight="false" outlineLevel="0" collapsed="false">
      <c r="C271" s="50"/>
    </row>
    <row r="440" customFormat="false" ht="15" hidden="false" customHeight="false" outlineLevel="0" collapsed="false">
      <c r="N440" s="27"/>
    </row>
    <row r="441" customFormat="false" ht="15" hidden="false" customHeight="false" outlineLevel="0" collapsed="false">
      <c r="N441" s="27"/>
    </row>
    <row r="442" customFormat="false" ht="15" hidden="false" customHeight="false" outlineLevel="0" collapsed="false">
      <c r="N442" s="27"/>
    </row>
    <row r="443" customFormat="false" ht="15" hidden="false" customHeight="false" outlineLevel="0" collapsed="false">
      <c r="N443" s="27"/>
    </row>
    <row r="444" customFormat="false" ht="15" hidden="false" customHeight="false" outlineLevel="0" collapsed="false">
      <c r="N444" s="27"/>
    </row>
    <row r="445" customFormat="false" ht="15" hidden="false" customHeight="false" outlineLevel="0" collapsed="false">
      <c r="N445" s="27"/>
    </row>
    <row r="446" customFormat="false" ht="15" hidden="false" customHeight="false" outlineLevel="0" collapsed="false">
      <c r="N446" s="27"/>
    </row>
    <row r="447" customFormat="false" ht="15" hidden="false" customHeight="false" outlineLevel="0" collapsed="false">
      <c r="N447" s="27"/>
    </row>
    <row r="448" customFormat="false" ht="15" hidden="false" customHeight="false" outlineLevel="0" collapsed="false">
      <c r="N448" s="27"/>
    </row>
    <row r="449" customFormat="false" ht="15" hidden="false" customHeight="false" outlineLevel="0" collapsed="false">
      <c r="N449" s="27"/>
    </row>
    <row r="450" customFormat="false" ht="15" hidden="false" customHeight="false" outlineLevel="0" collapsed="false">
      <c r="N450" s="27"/>
    </row>
    <row r="451" customFormat="false" ht="15" hidden="false" customHeight="false" outlineLevel="0" collapsed="false">
      <c r="N451" s="27"/>
    </row>
    <row r="452" customFormat="false" ht="15" hidden="false" customHeight="false" outlineLevel="0" collapsed="false">
      <c r="N452" s="27"/>
    </row>
    <row r="453" customFormat="false" ht="15" hidden="false" customHeight="false" outlineLevel="0" collapsed="false">
      <c r="N453" s="27"/>
    </row>
    <row r="454" customFormat="false" ht="15" hidden="false" customHeight="false" outlineLevel="0" collapsed="false">
      <c r="N454" s="27"/>
    </row>
    <row r="455" customFormat="false" ht="15" hidden="false" customHeight="false" outlineLevel="0" collapsed="false">
      <c r="N455" s="27"/>
    </row>
    <row r="456" customFormat="false" ht="15" hidden="false" customHeight="false" outlineLevel="0" collapsed="false">
      <c r="N456" s="27"/>
    </row>
    <row r="457" customFormat="false" ht="15" hidden="false" customHeight="false" outlineLevel="0" collapsed="false">
      <c r="N457" s="27"/>
    </row>
    <row r="458" customFormat="false" ht="15" hidden="false" customHeight="false" outlineLevel="0" collapsed="false">
      <c r="N458" s="27"/>
    </row>
    <row r="459" customFormat="false" ht="15" hidden="false" customHeight="false" outlineLevel="0" collapsed="false">
      <c r="N459" s="27"/>
    </row>
    <row r="460" customFormat="false" ht="15" hidden="false" customHeight="false" outlineLevel="0" collapsed="false">
      <c r="N460" s="27"/>
    </row>
    <row r="461" customFormat="false" ht="15" hidden="false" customHeight="false" outlineLevel="0" collapsed="false">
      <c r="N461" s="27"/>
    </row>
    <row r="462" customFormat="false" ht="15" hidden="false" customHeight="false" outlineLevel="0" collapsed="false">
      <c r="N462" s="27"/>
    </row>
    <row r="463" customFormat="false" ht="15" hidden="false" customHeight="false" outlineLevel="0" collapsed="false">
      <c r="N463" s="27"/>
    </row>
    <row r="464" customFormat="false" ht="15" hidden="false" customHeight="false" outlineLevel="0" collapsed="false">
      <c r="N464" s="27"/>
    </row>
    <row r="465" customFormat="false" ht="15" hidden="false" customHeight="false" outlineLevel="0" collapsed="false">
      <c r="N465" s="27"/>
    </row>
    <row r="466" customFormat="false" ht="15" hidden="false" customHeight="false" outlineLevel="0" collapsed="false">
      <c r="N466" s="27"/>
    </row>
    <row r="467" customFormat="false" ht="15" hidden="false" customHeight="false" outlineLevel="0" collapsed="false">
      <c r="N467" s="27"/>
    </row>
    <row r="468" customFormat="false" ht="15" hidden="false" customHeight="false" outlineLevel="0" collapsed="false">
      <c r="N468" s="27"/>
    </row>
    <row r="469" customFormat="false" ht="15" hidden="false" customHeight="false" outlineLevel="0" collapsed="false">
      <c r="N469" s="27"/>
    </row>
    <row r="470" customFormat="false" ht="15" hidden="false" customHeight="false" outlineLevel="0" collapsed="false">
      <c r="N470" s="27"/>
    </row>
    <row r="471" customFormat="false" ht="15" hidden="false" customHeight="false" outlineLevel="0" collapsed="false">
      <c r="N471" s="27"/>
    </row>
    <row r="472" customFormat="false" ht="15" hidden="false" customHeight="false" outlineLevel="0" collapsed="false">
      <c r="N472" s="27"/>
    </row>
    <row r="473" customFormat="false" ht="15" hidden="false" customHeight="false" outlineLevel="0" collapsed="false">
      <c r="N473" s="27"/>
    </row>
    <row r="474" customFormat="false" ht="15" hidden="false" customHeight="false" outlineLevel="0" collapsed="false">
      <c r="N474" s="27"/>
    </row>
    <row r="475" customFormat="false" ht="15" hidden="false" customHeight="false" outlineLevel="0" collapsed="false">
      <c r="N475" s="27"/>
    </row>
    <row r="476" customFormat="false" ht="15" hidden="false" customHeight="false" outlineLevel="0" collapsed="false">
      <c r="N476" s="27"/>
    </row>
    <row r="477" customFormat="false" ht="15" hidden="false" customHeight="false" outlineLevel="0" collapsed="false">
      <c r="N477" s="27"/>
    </row>
    <row r="478" customFormat="false" ht="15" hidden="false" customHeight="false" outlineLevel="0" collapsed="false">
      <c r="N478" s="27"/>
    </row>
    <row r="479" customFormat="false" ht="15" hidden="false" customHeight="false" outlineLevel="0" collapsed="false">
      <c r="N479" s="27"/>
    </row>
    <row r="480" customFormat="false" ht="15" hidden="false" customHeight="false" outlineLevel="0" collapsed="false">
      <c r="N480" s="27"/>
    </row>
    <row r="481" customFormat="false" ht="15" hidden="false" customHeight="false" outlineLevel="0" collapsed="false">
      <c r="N481" s="27"/>
    </row>
    <row r="482" customFormat="false" ht="15" hidden="false" customHeight="false" outlineLevel="0" collapsed="false">
      <c r="N482" s="27"/>
    </row>
    <row r="483" customFormat="false" ht="15" hidden="false" customHeight="false" outlineLevel="0" collapsed="false">
      <c r="N483" s="27"/>
    </row>
    <row r="484" customFormat="false" ht="15" hidden="false" customHeight="false" outlineLevel="0" collapsed="false">
      <c r="N484" s="27"/>
    </row>
    <row r="485" customFormat="false" ht="15" hidden="false" customHeight="false" outlineLevel="0" collapsed="false">
      <c r="N485" s="27"/>
    </row>
    <row r="486" customFormat="false" ht="15" hidden="false" customHeight="false" outlineLevel="0" collapsed="false">
      <c r="N486" s="27"/>
    </row>
    <row r="487" customFormat="false" ht="15" hidden="false" customHeight="false" outlineLevel="0" collapsed="false">
      <c r="N487" s="27"/>
    </row>
    <row r="488" customFormat="false" ht="15" hidden="false" customHeight="false" outlineLevel="0" collapsed="false">
      <c r="N488" s="27"/>
    </row>
    <row r="489" customFormat="false" ht="15" hidden="false" customHeight="false" outlineLevel="0" collapsed="false">
      <c r="N489" s="27"/>
    </row>
  </sheetData>
  <mergeCells count="51">
    <mergeCell ref="A1:A3"/>
    <mergeCell ref="B1:B3"/>
    <mergeCell ref="C1:C3"/>
    <mergeCell ref="D1:D3"/>
    <mergeCell ref="E1:H1"/>
    <mergeCell ref="I1:K1"/>
    <mergeCell ref="L1:O1"/>
    <mergeCell ref="P1:S1"/>
    <mergeCell ref="T1:W1"/>
    <mergeCell ref="A6:A7"/>
    <mergeCell ref="A8:A9"/>
    <mergeCell ref="A10:A11"/>
    <mergeCell ref="A14:A15"/>
    <mergeCell ref="A27:A28"/>
    <mergeCell ref="A35:A38"/>
    <mergeCell ref="A46:A47"/>
    <mergeCell ref="A48:A49"/>
    <mergeCell ref="A50:A51"/>
    <mergeCell ref="A52:A53"/>
    <mergeCell ref="A54:A55"/>
    <mergeCell ref="A57:A58"/>
    <mergeCell ref="A60:A61"/>
    <mergeCell ref="A63:A64"/>
    <mergeCell ref="A67:A69"/>
    <mergeCell ref="A70:A71"/>
    <mergeCell ref="A75:A76"/>
    <mergeCell ref="A83:A84"/>
    <mergeCell ref="A87:A88"/>
    <mergeCell ref="A90:A91"/>
    <mergeCell ref="A93:A95"/>
    <mergeCell ref="A106:A107"/>
    <mergeCell ref="A108:A109"/>
    <mergeCell ref="A110:A111"/>
    <mergeCell ref="A114:A115"/>
    <mergeCell ref="A127:A128"/>
    <mergeCell ref="A135:A138"/>
    <mergeCell ref="A146:A147"/>
    <mergeCell ref="A148:A149"/>
    <mergeCell ref="A150:A151"/>
    <mergeCell ref="A152:A153"/>
    <mergeCell ref="A154:A155"/>
    <mergeCell ref="A157:A158"/>
    <mergeCell ref="A160:A161"/>
    <mergeCell ref="A163:A164"/>
    <mergeCell ref="A167:A169"/>
    <mergeCell ref="A170:A171"/>
    <mergeCell ref="A175:A176"/>
    <mergeCell ref="A183:A184"/>
    <mergeCell ref="A189:A191"/>
    <mergeCell ref="A193:A195"/>
    <mergeCell ref="A200:C200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2020-11-30T08:45:25Z</dcterms:created>
  <dc:creator>ACER</dc:creator>
  <dc:description/>
  <dc:language>en-US</dc:language>
  <cp:lastModifiedBy>Надежда Владимировна Попова</cp:lastModifiedBy>
  <dcterms:modified xsi:type="dcterms:W3CDTF">2021-01-15T03:00:07Z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